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6"/>
  <workbookPr defaultThemeVersion="124226"/>
  <mc:AlternateContent xmlns:mc="http://schemas.openxmlformats.org/markup-compatibility/2006">
    <mc:Choice Requires="x15">
      <x15ac:absPath xmlns:x15ac="http://schemas.microsoft.com/office/spreadsheetml/2010/11/ac" url="F:\TL may cu\Ly\B_cao\tai san\nam 2025\"/>
    </mc:Choice>
  </mc:AlternateContent>
  <xr:revisionPtr revIDLastSave="0" documentId="13_ncr:1_{7D428D05-0CD3-43B5-A097-71B7D4857ED4}" xr6:coauthVersionLast="36" xr6:coauthVersionMax="36" xr10:uidLastSave="{00000000-0000-0000-0000-000000000000}"/>
  <bookViews>
    <workbookView xWindow="0" yWindow="0" windowWidth="28770" windowHeight="9660" activeTab="3" xr2:uid="{00000000-000D-0000-FFFF-FFFF00000000}"/>
  </bookViews>
  <sheets>
    <sheet name="M10a" sheetId="1" r:id="rId1"/>
    <sheet name="M10b" sheetId="2" r:id="rId2"/>
    <sheet name="M10c" sheetId="3" r:id="rId3"/>
    <sheet name="M10d" sheetId="4" r:id="rId4"/>
  </sheets>
  <definedNames>
    <definedName name="chuong_pl_26_name" localSheetId="0">M10a!$A$3</definedName>
    <definedName name="chuong_pl_27" localSheetId="1">M10b!$I$1</definedName>
    <definedName name="chuong_pl_27_name" localSheetId="1">M10b!$A$4</definedName>
    <definedName name="chuong_pl_28" localSheetId="2">M10c!$X$1</definedName>
    <definedName name="chuong_pl_28_name" localSheetId="2">M10c!$A$4</definedName>
    <definedName name="chuong_pl_29" localSheetId="3">M10d!$L$2</definedName>
    <definedName name="chuong_pl_29_name" localSheetId="3">M10d!$A$4</definedName>
  </definedNames>
  <calcPr calcId="191029"/>
</workbook>
</file>

<file path=xl/calcChain.xml><?xml version="1.0" encoding="utf-8"?>
<calcChain xmlns="http://schemas.openxmlformats.org/spreadsheetml/2006/main">
  <c r="Q37" i="3" l="1"/>
  <c r="Q10" i="3"/>
  <c r="C14" i="1" l="1"/>
  <c r="P15" i="3"/>
  <c r="R15" i="3"/>
  <c r="Q41" i="3"/>
  <c r="D87" i="2"/>
  <c r="D86" i="2" s="1"/>
  <c r="D78" i="2"/>
  <c r="B29" i="1" l="1"/>
  <c r="E35" i="1"/>
  <c r="C35" i="1"/>
  <c r="C62" i="2"/>
  <c r="Q34" i="3" l="1"/>
  <c r="Q22" i="3"/>
  <c r="Q21" i="3"/>
  <c r="Q20" i="3"/>
  <c r="Q19" i="3"/>
  <c r="Q18" i="3"/>
  <c r="Q17" i="3"/>
  <c r="D54" i="2"/>
  <c r="C54" i="2"/>
  <c r="D51" i="2"/>
  <c r="C51" i="2"/>
  <c r="D47" i="2"/>
  <c r="C47" i="2"/>
  <c r="D41" i="2"/>
  <c r="C41" i="2"/>
  <c r="Q15" i="3" l="1"/>
  <c r="E23" i="1"/>
  <c r="E18" i="1" l="1"/>
  <c r="E14" i="1"/>
</calcChain>
</file>

<file path=xl/sharedStrings.xml><?xml version="1.0" encoding="utf-8"?>
<sst xmlns="http://schemas.openxmlformats.org/spreadsheetml/2006/main" count="445" uniqueCount="219">
  <si>
    <r>
      <t>Tỉnh:</t>
    </r>
    <r>
      <rPr>
        <sz val="9"/>
        <color rgb="FF000000"/>
        <rFont val="Times New Roman"/>
        <family val="1"/>
      </rPr>
      <t xml:space="preserve"> Hà Tĩnh</t>
    </r>
  </si>
  <si>
    <t>STT</t>
  </si>
  <si>
    <t>TÀI SẢN</t>
  </si>
  <si>
    <t>ĐẦU TƯ XÂY DỰNG/MUA SẮM</t>
  </si>
  <si>
    <t>TIẾP NHẬN</t>
  </si>
  <si>
    <t>THUÊ</t>
  </si>
  <si>
    <t>CÔNG KHAI TÌNH HÌNH ĐẦU TƯ XÂY DỰNG, MUA SẮM, GIAO, THUÊ TÀI SẢN CÔNG</t>
  </si>
  <si>
    <t>Mẫu số 10a-CK/TSC</t>
  </si>
  <si>
    <r>
      <t>ĐVT cho: Số lượng là: Cái, khuôn viên; Diện tích là: m</t>
    </r>
    <r>
      <rPr>
        <i/>
        <vertAlign val="superscript"/>
        <sz val="9"/>
        <color rgb="FF000000"/>
        <rFont val="Times New Roman"/>
        <family val="1"/>
      </rPr>
      <t>2</t>
    </r>
    <r>
      <rPr>
        <i/>
        <sz val="9"/>
        <color rgb="FF000000"/>
        <rFont val="Times New Roman"/>
        <family val="1"/>
      </rPr>
      <t>; Nguyên giá là: Nghìn đồng.</t>
    </r>
  </si>
  <si>
    <t>Số lượng</t>
  </si>
  <si>
    <t>Diện tích</t>
  </si>
  <si>
    <t>Nguyên giá</t>
  </si>
  <si>
    <t>(Ký, họ tên và đóng dấu)</t>
  </si>
  <si>
    <t>I</t>
  </si>
  <si>
    <t>Đơn vị A</t>
  </si>
  <si>
    <t>1- Đất khuôn viên</t>
  </si>
  <si>
    <t>2- Nhà</t>
  </si>
  <si>
    <t>3- Xe ô tô</t>
  </si>
  <si>
    <t>4- Tài sản cố định khác</t>
  </si>
  <si>
    <t>II</t>
  </si>
  <si>
    <t>Đơn vị B</t>
  </si>
  <si>
    <t>Tổng cộng</t>
  </si>
  <si>
    <t>Mẫu số 10b-CK/TSC</t>
  </si>
  <si>
    <t>CÔNG KHAI TÌNH HÌNH QUẢN LÝ, SỬ DỤNG TÀI SẢN CÔNG</t>
  </si>
  <si>
    <t>TỔNG CỘNG</t>
  </si>
  <si>
    <t>HIỆN TRẠNG SỬ DỤNG</t>
  </si>
  <si>
    <t>Quản lý nhà nước</t>
  </si>
  <si>
    <t>Hoạt động sự nghiệp</t>
  </si>
  <si>
    <t>Sử dụng khác</t>
  </si>
  <si>
    <t>Không kinh doanh</t>
  </si>
  <si>
    <t>Kinh doanh</t>
  </si>
  <si>
    <t>Cho thuê</t>
  </si>
  <si>
    <t>Liên doanh, liên kết</t>
  </si>
  <si>
    <t>Sử dụng hỗn hợp</t>
  </si>
  <si>
    <t xml:space="preserve"> (Ký, họ tên và đóng dấu)</t>
  </si>
  <si>
    <t>Ghi chú:</t>
  </si>
  <si>
    <t xml:space="preserve"> - Đối với tài sản là xe ô tô, tài sản cố định khác; Trường hợp tài sản được sử dụng vào nhiều mục đích khác nhau thì ghi vào “sử dụng hỗn hợp”.</t>
  </si>
  <si>
    <t xml:space="preserve"> - Đối với tài sản là nhà: Trường hợp có thể tách biệt được phần diện tích sử dụng của từng mục đích thì ghi tương ứng diện tích đối với từng mục đích sử dụng; nếu không tách được 
thì ghi vào “sử dụng hỗn hợp”.</t>
  </si>
  <si>
    <t>Mẫu số 10c-CK/TSC</t>
  </si>
  <si>
    <t>CÔNG KHAI TÌNH HÌNH XỬ LÝ TÀI SẢN CÔNG</t>
  </si>
  <si>
    <t>Danh mục tài sản trong kỳ báo cáo được xử lý</t>
  </si>
  <si>
    <t>Thu hồi</t>
  </si>
  <si>
    <t>Điều chuyển</t>
  </si>
  <si>
    <t>Bán</t>
  </si>
  <si>
    <t>Thanh lý</t>
  </si>
  <si>
    <t>Tiêu hủy</t>
  </si>
  <si>
    <t>Xử lý trong trường hợp bị mất, bị hủy hoại</t>
  </si>
  <si>
    <t>Ghi chú</t>
  </si>
  <si>
    <t>Giá trị còn lại</t>
  </si>
  <si>
    <r>
      <t>ĐVT cho: Số lượng là: Cái, khuôn viên; Diện tích là: m</t>
    </r>
    <r>
      <rPr>
        <i/>
        <vertAlign val="superscript"/>
        <sz val="12"/>
        <color rgb="FF000000"/>
        <rFont val="Times New Roman"/>
        <family val="1"/>
      </rPr>
      <t>2</t>
    </r>
    <r>
      <rPr>
        <i/>
        <sz val="12"/>
        <color rgb="FF000000"/>
        <rFont val="Times New Roman"/>
        <family val="1"/>
      </rPr>
      <t>; Nguyên giá/Giá trị còn lại là: Nghìn đồng.</t>
    </r>
  </si>
  <si>
    <t>Mẫu số 10d-CK/TSC</t>
  </si>
  <si>
    <t>CÔNG KHAI TÌNH HÌNH KHAI THÁC NGUỒN LỰC TÀI CHÍNH TỪ TÀI SẢN CÔNG</t>
  </si>
  <si>
    <t>KINH DOANH</t>
  </si>
  <si>
    <t>CHO THUÊ</t>
  </si>
  <si>
    <t>LIÊN DOANH, LIÊN KẾT</t>
  </si>
  <si>
    <t>Số lượng/ diện tích</t>
  </si>
  <si>
    <t>Số tiền thu được từ việc kinh doanh trong năm</t>
  </si>
  <si>
    <t>Số tiền thu được từ việc cho thuê tài sản trong năm</t>
  </si>
  <si>
    <t>Số tiền thu được từ việc liên doanh, liên kết trong năm</t>
  </si>
  <si>
    <t>Đất</t>
  </si>
  <si>
    <t>Nhà</t>
  </si>
  <si>
    <t>Xe ô tô</t>
  </si>
  <si>
    <t>Tài sản cố định khác</t>
  </si>
  <si>
    <t>...</t>
  </si>
  <si>
    <r>
      <t>ĐVT cho: Số lượng là: Cái, khuôn viên; Diện tích là: m</t>
    </r>
    <r>
      <rPr>
        <i/>
        <vertAlign val="superscript"/>
        <sz val="12"/>
        <color rgb="FF000000"/>
        <rFont val="Times New Roman"/>
        <family val="1"/>
      </rPr>
      <t>2</t>
    </r>
    <r>
      <rPr>
        <i/>
        <sz val="12"/>
        <color rgb="FF000000"/>
        <rFont val="Times New Roman"/>
        <family val="1"/>
      </rPr>
      <t>; Nguyên giá/Giá trị còn lại/Số tiền thu được là: Nghìn đồng.</t>
    </r>
  </si>
  <si>
    <r>
      <t>Tỉnh:</t>
    </r>
    <r>
      <rPr>
        <sz val="12"/>
        <color rgb="FF000000"/>
        <rFont val="Times New Roman"/>
        <family val="1"/>
      </rPr>
      <t xml:space="preserve"> Hà Tĩnh</t>
    </r>
  </si>
  <si>
    <t>GĐ SỞ/NGÀNH/ĐƠN VỊ CẤP TỈNH/CT UBND HUYỆN,TP,TX</t>
  </si>
  <si>
    <t xml:space="preserve">               GĐ SỞ/NGÀNH/ĐƠN VỊ CẤP TỈNH/CT UBND HUYỆN,TP,TX</t>
  </si>
  <si>
    <t>Xe ô tô 00064 Tozota Fortuner</t>
  </si>
  <si>
    <t>x</t>
  </si>
  <si>
    <t xml:space="preserve">Máy tính xách tay </t>
  </si>
  <si>
    <t xml:space="preserve">Thiết bị âm thanh HT tầng 2 </t>
  </si>
  <si>
    <t xml:space="preserve"> Hà Tĩnh, ngày 11 tháng  03 năm  2024</t>
  </si>
  <si>
    <t>Máy Fax</t>
  </si>
  <si>
    <t xml:space="preserve">May in </t>
  </si>
  <si>
    <t xml:space="preserve">Máy chủ </t>
  </si>
  <si>
    <t>Thiết bị CNTT cấp GPLX mới</t>
  </si>
  <si>
    <t>Máy chiếu, màn chiếu</t>
  </si>
  <si>
    <t>Máy vi tính</t>
  </si>
  <si>
    <t>Hệ thống chống sét lan truyền</t>
  </si>
  <si>
    <t>Bảng thông báo bằng đèn LED</t>
  </si>
  <si>
    <t>Máy điều hòa nhiệt độ</t>
  </si>
  <si>
    <t xml:space="preserve">Văn phòng Sở GTVT </t>
  </si>
  <si>
    <t>Máy Scan</t>
  </si>
  <si>
    <t>Máy in thẻ SR 300 + Data card</t>
  </si>
  <si>
    <t>Bàn thờ Chủ tịch HCM</t>
  </si>
  <si>
    <t>Máy phát điện</t>
  </si>
  <si>
    <t>Quầy bàn gỗ giao dịch</t>
  </si>
  <si>
    <t xml:space="preserve">Ti vi sam sung </t>
  </si>
  <si>
    <t>Máy phô tô copy (2013)</t>
  </si>
  <si>
    <t>Máy thử cuờng độ vữa bê tông</t>
  </si>
  <si>
    <t>Máy in thẻ cấp GPLX mới</t>
  </si>
  <si>
    <t>Bàn, ghế, tủ đựng tài liệu các lọai</t>
  </si>
  <si>
    <t>80H-0086 MISUMISI</t>
  </si>
  <si>
    <t>38A-0588 FOR bán tải</t>
  </si>
  <si>
    <t>38A-0087 NISAN bán tải</t>
  </si>
  <si>
    <t>38A-00222 HUYNDAI chở cân</t>
  </si>
  <si>
    <t>4.1 Cân quá tải Xách tay</t>
  </si>
  <si>
    <t>PL 201MWW</t>
  </si>
  <si>
    <t>LCD ULTRASLIM</t>
  </si>
  <si>
    <t>LCD ULTRASLIM 20T-BT</t>
  </si>
  <si>
    <t>4.2 Máy tính</t>
  </si>
  <si>
    <t>Máy tính bàn</t>
  </si>
  <si>
    <t>4.4 Điều hòa</t>
  </si>
  <si>
    <t>PANASINIC</t>
  </si>
  <si>
    <t>4.8 thiết bị cân quá tải (bộ)</t>
  </si>
  <si>
    <t>4,10 Máy Photocopy Fuji Xerox Centre</t>
  </si>
  <si>
    <t>Thanh tra Sở Giao thông vận tải</t>
  </si>
  <si>
    <t>III</t>
  </si>
  <si>
    <t>Trung Tâm Tư vấn kỹ thuật giao thông</t>
  </si>
  <si>
    <t>Máy photocopy Ricoh MP-7502</t>
  </si>
  <si>
    <t>Máy toàn đạt điện tử 322</t>
  </si>
  <si>
    <t xml:space="preserve">Máy in </t>
  </si>
  <si>
    <t xml:space="preserve">Máy ảnh </t>
  </si>
  <si>
    <t xml:space="preserve">Máy tính Bàn </t>
  </si>
  <si>
    <t xml:space="preserve">Máy xách tay </t>
  </si>
  <si>
    <t>Giá sắt đựng tài liệu GS5-K2</t>
  </si>
  <si>
    <t>Trang thiết bị thí nghiệm</t>
  </si>
  <si>
    <t>Thiết bị văn phòng</t>
  </si>
  <si>
    <t>Mua máy điều hòa</t>
  </si>
  <si>
    <t>Máy ly tâm nhựa Thí nghiệm Model LLC-15 (TQ)</t>
  </si>
  <si>
    <t>Máy khoan lấy mẫu bê tông - T.TECH</t>
  </si>
  <si>
    <t>3. Xe ô tô</t>
  </si>
  <si>
    <t>Xe ô tô bán tải Toyota Hilux đời 2009</t>
  </si>
  <si>
    <t>IV</t>
  </si>
  <si>
    <t>Ban Quản lý Bến xe khách Hà Tĩnh</t>
  </si>
  <si>
    <t>Bến Hồng Lĩnh</t>
  </si>
  <si>
    <t>Bến Kỳ Anh</t>
  </si>
  <si>
    <t>Bến Kỳ lâm</t>
  </si>
  <si>
    <t>Bến Hương Sơn</t>
  </si>
  <si>
    <t>Bến Đức Thọ</t>
  </si>
  <si>
    <t>Bến Hương Khê</t>
  </si>
  <si>
    <t>Bến Cẩm Xuyên</t>
  </si>
  <si>
    <t xml:space="preserve">3- Xe ô tô </t>
  </si>
  <si>
    <t>Điều hòa</t>
  </si>
  <si>
    <t>Đơn vị: Sở Giao thông vận tải Hà Tĩnh</t>
  </si>
  <si>
    <r>
      <t xml:space="preserve"> - Cột 5, 6, 7, 8, 9, 10, 11: Ghi hiện trạng sử dụng theo diện tích (m</t>
    </r>
    <r>
      <rPr>
        <vertAlign val="superscript"/>
        <sz val="12"/>
        <color theme="0"/>
        <rFont val="Times New Roman"/>
        <family val="1"/>
      </rPr>
      <t>2</t>
    </r>
    <r>
      <rPr>
        <sz val="12"/>
        <color theme="0"/>
        <rFont val="Times New Roman"/>
        <family val="1"/>
      </rPr>
      <t>) đối với tài sản là đất, nhà; ghi hiện trạng sử dụng theo số lượng (cái) đối với tài sản là xe ô tô, tài sản cố định khác.</t>
    </r>
  </si>
  <si>
    <t xml:space="preserve">Đơn vị: Sở Giao thông vận tải </t>
  </si>
  <si>
    <t>NĂM  2024</t>
  </si>
  <si>
    <t>NĂM 2024</t>
  </si>
  <si>
    <t xml:space="preserve">Bộ máy tính để bàn </t>
  </si>
  <si>
    <t>QĐ 1214/QĐ-STC ngày 22/3/2024</t>
  </si>
  <si>
    <t>Máy tính xách tay</t>
  </si>
  <si>
    <t>Thanh tra Sở Giao thông</t>
  </si>
  <si>
    <t>Văn phòng Sở GTVT</t>
  </si>
  <si>
    <t>Xách tay LENOVO</t>
  </si>
  <si>
    <t>Máy XT tính Deo</t>
  </si>
  <si>
    <t>Máy tính Xtay</t>
  </si>
  <si>
    <t>CPU</t>
  </si>
  <si>
    <t>Pho to TOSIBA</t>
  </si>
  <si>
    <t>Camera SONI</t>
  </si>
  <si>
    <t>LD ( T. cân)</t>
  </si>
  <si>
    <t>Máy chiếu</t>
  </si>
  <si>
    <t>Điều hòaTOSIBA</t>
  </si>
  <si>
    <t>Máy cưa xăng</t>
  </si>
  <si>
    <t>Gara xe</t>
  </si>
  <si>
    <t>PL201MWW</t>
  </si>
  <si>
    <t>4-Tài sản khác</t>
  </si>
  <si>
    <t>4.1- Máy tính xách tay</t>
  </si>
  <si>
    <t>Trung tâm tư vấn kỹ thuật giao thông</t>
  </si>
  <si>
    <t>Ban Quản lý bến xe</t>
  </si>
  <si>
    <t>Hạ tầng bến xe Cẩm xuyên</t>
  </si>
  <si>
    <t>Nhà chờ xe Cẩm Xuyên</t>
  </si>
  <si>
    <t>Cổng ra vào bến Đức Thọ</t>
  </si>
  <si>
    <t>Nhà bảo vệ bến Đức Thọ</t>
  </si>
  <si>
    <t>Nhà chờ lợp tôn bến Đức Thọ</t>
  </si>
  <si>
    <t>Nhà WC bến Đức Thọ</t>
  </si>
  <si>
    <t>Sân, hàng rào bến Đức Thọ</t>
  </si>
  <si>
    <t>Mặt bến  Đức Thọ</t>
  </si>
  <si>
    <t>Nhà điều hành bến Đức Thọ</t>
  </si>
  <si>
    <t>Nhà WC bến Hồng Lĩnh</t>
  </si>
  <si>
    <t>San nền, hàng rào, đấu nối bến Hồng Lĩnh</t>
  </si>
  <si>
    <t>Nhà điều hành bến Hồng Lĩnh</t>
  </si>
  <si>
    <t>Hệ thống điện Hồng Lĩnh</t>
  </si>
  <si>
    <t>Hàng rào cổng chính bến Hương Khê</t>
  </si>
  <si>
    <t>WC, tắm, giếng bến Hương Khê</t>
  </si>
  <si>
    <t>Mương thoát nước bến Hương Khê</t>
  </si>
  <si>
    <t>Nhà lợp tôn bến Hương Khê</t>
  </si>
  <si>
    <t>Nhà điều hành bến Hương Khê</t>
  </si>
  <si>
    <t>Khu WC bến Hương Sơn</t>
  </si>
  <si>
    <t>Nhà chờ lợp tôn bến Hương Sơn</t>
  </si>
  <si>
    <t>mặt bến, hàng rào bến Hương Sơn</t>
  </si>
  <si>
    <t>Mở rộng đường vào sân bến Hương Sơn</t>
  </si>
  <si>
    <t>Nhà điều hành bến Hương Sơn</t>
  </si>
  <si>
    <t>Hàng rào, viwax hè, ki ốt bến Kỳ anh</t>
  </si>
  <si>
    <t>WC, tắm, giếng bến Kỳ anh</t>
  </si>
  <si>
    <t>Mương thoát nước bến Kỳ anh</t>
  </si>
  <si>
    <t>Sân đỗ xe bến Kỳ anh</t>
  </si>
  <si>
    <t>Nhà điều hành bến Kỳ anh</t>
  </si>
  <si>
    <t>Nhà điều hành bến Kỳ Lâm</t>
  </si>
  <si>
    <t>Nhà WC công cộng bến Kỳ anh</t>
  </si>
  <si>
    <t>Hàng rào bến xe Kỳ Lâm</t>
  </si>
  <si>
    <t>Phần mềm kế toán misa</t>
  </si>
  <si>
    <t xml:space="preserve">Máy tính Xách tay </t>
  </si>
  <si>
    <t>Trung Tâm tư vấn kỹ thuật giao thông</t>
  </si>
  <si>
    <t>Ban Quản lý bến xe khách Hà Tĩnh</t>
  </si>
  <si>
    <t>Bộ máy tính DNA-02</t>
  </si>
  <si>
    <t>Bộ máy tính màn hình LG</t>
  </si>
  <si>
    <t>Bộ máy tính màn hình HPLV2011</t>
  </si>
  <si>
    <t>Bộ máy tính DNA-01</t>
  </si>
  <si>
    <t>Máy in laser canon 151DW</t>
  </si>
  <si>
    <t>Bộ máy vi tính màn hình  ACER</t>
  </si>
  <si>
    <t>máy vi tính hồng hà 3K41</t>
  </si>
  <si>
    <t>Máy vi tính để bàn ĐNA</t>
  </si>
  <si>
    <t>Máy vi tính LENOVO</t>
  </si>
  <si>
    <t xml:space="preserve">máy vi tính hồng hà </t>
  </si>
  <si>
    <t>Máy vi tính IBM (máy chủ)</t>
  </si>
  <si>
    <t>Điều hòa nhiệt độ Panasonic</t>
  </si>
  <si>
    <t>Điều hòa nhiệt độ Tosiba 105KPX</t>
  </si>
  <si>
    <t>Điều hòa nhiệt độ Panasonic 12NKH</t>
  </si>
  <si>
    <t>Điều hòa nhiệt độ Tosiba SXHP18</t>
  </si>
  <si>
    <t>Điều hòa nhiệt độ NIKEN 12000BTU</t>
  </si>
  <si>
    <t>Máy in laze canon LBP2009</t>
  </si>
  <si>
    <t>Máy in laze canon LBP1210</t>
  </si>
  <si>
    <t>Máy phô tô copy TOSHIBA</t>
  </si>
  <si>
    <t>Tổng hợp toàn ngành</t>
  </si>
  <si>
    <t>Đơn vị: Sở Giao thông vận tải</t>
  </si>
  <si>
    <t xml:space="preserve">Đơn vị:Sở Giao thông vận tải </t>
  </si>
  <si>
    <r>
      <t>Tỉnh:</t>
    </r>
    <r>
      <rPr>
        <sz val="11"/>
        <color rgb="FF000000"/>
        <rFont val="Times New Roman"/>
        <family val="1"/>
      </rPr>
      <t xml:space="preserve"> Hà Tĩnh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</si>
</sst>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3" formatCode="_-* #,##0.00\ _ _-;\-* #,##0.00\ _ _-;_-* &quot;-&quot;??\ _ _-;_-@_-"/>
    <numFmt numFmtId="164" formatCode="_(* #,##0_);_(* \(#,##0\);_(* &quot;-&quot;??_);_(@_)"/>
    <numFmt numFmtId="165" formatCode="_-* #,##0&quot; &quot;_ _-;\-* #,##0&quot; &quot;_ _-;_-* &quot;-&quot;??&quot; &quot;_ _-;_-@_-"/>
  </numFmts>
  <fonts count="43">
    <font>
      <sz val="11"/>
      <color theme="1"/>
      <name val="Arial"/>
      <family val="2"/>
      <scheme val="minor"/>
    </font>
    <font>
      <b/>
      <sz val="9"/>
      <color rgb="FF000000"/>
      <name val="Times New Roman"/>
      <family val="1"/>
    </font>
    <font>
      <sz val="9"/>
      <color rgb="FF000000"/>
      <name val="Times New Roman"/>
      <family val="1"/>
    </font>
    <font>
      <sz val="11"/>
      <color theme="1"/>
      <name val="Times New Roman"/>
      <family val="1"/>
    </font>
    <font>
      <i/>
      <sz val="11"/>
      <color theme="1"/>
      <name val="Times New Roman"/>
      <family val="1"/>
    </font>
    <font>
      <b/>
      <sz val="12"/>
      <color rgb="FF000000"/>
      <name val="Times New Roman"/>
      <family val="1"/>
    </font>
    <font>
      <sz val="12"/>
      <color theme="1"/>
      <name val="Times New Roman"/>
      <family val="1"/>
    </font>
    <font>
      <i/>
      <sz val="9"/>
      <color rgb="FF000000"/>
      <name val="Times New Roman"/>
      <family val="1"/>
    </font>
    <font>
      <i/>
      <vertAlign val="superscript"/>
      <sz val="9"/>
      <color rgb="FF000000"/>
      <name val="Times New Roman"/>
      <family val="1"/>
    </font>
    <font>
      <sz val="9"/>
      <color theme="1"/>
      <name val="Times New Roman"/>
      <family val="1"/>
    </font>
    <font>
      <i/>
      <sz val="12"/>
      <color rgb="FF000000"/>
      <name val="Times New Roman"/>
      <family val="1"/>
    </font>
    <font>
      <i/>
      <vertAlign val="superscript"/>
      <sz val="12"/>
      <color rgb="FF000000"/>
      <name val="Times New Roman"/>
      <family val="1"/>
    </font>
    <font>
      <sz val="12"/>
      <color rgb="FF000000"/>
      <name val="Times New Roman"/>
      <family val="1"/>
    </font>
    <font>
      <sz val="12"/>
      <color theme="1"/>
      <name val="Arial"/>
      <family val="2"/>
      <scheme val="minor"/>
    </font>
    <font>
      <b/>
      <sz val="11"/>
      <color theme="1"/>
      <name val="Times New Roman"/>
      <family val="1"/>
    </font>
    <font>
      <sz val="11"/>
      <color theme="1"/>
      <name val="Arial"/>
      <family val="2"/>
      <scheme val="minor"/>
    </font>
    <font>
      <i/>
      <sz val="9"/>
      <color theme="0"/>
      <name val="Times New Roman"/>
      <family val="1"/>
    </font>
    <font>
      <b/>
      <sz val="12"/>
      <color theme="0"/>
      <name val="Times New Roman"/>
      <family val="1"/>
    </font>
    <font>
      <sz val="12"/>
      <color theme="0"/>
      <name val="Times New Roman"/>
      <family val="1"/>
    </font>
    <font>
      <i/>
      <sz val="12"/>
      <color theme="0"/>
      <name val="Times New Roman"/>
      <family val="1"/>
    </font>
    <font>
      <sz val="12"/>
      <color theme="0"/>
      <name val="Arial"/>
      <family val="2"/>
      <scheme val="minor"/>
    </font>
    <font>
      <b/>
      <i/>
      <sz val="12"/>
      <color theme="0"/>
      <name val="Times New Roman"/>
      <family val="1"/>
    </font>
    <font>
      <vertAlign val="superscript"/>
      <sz val="12"/>
      <color theme="0"/>
      <name val="Times New Roman"/>
      <family val="1"/>
    </font>
    <font>
      <b/>
      <sz val="11"/>
      <color rgb="FF000000"/>
      <name val="Times New Roman"/>
      <family val="1"/>
    </font>
    <font>
      <sz val="11"/>
      <color rgb="FF000000"/>
      <name val="Times New Roman"/>
      <family val="1"/>
    </font>
    <font>
      <b/>
      <sz val="11"/>
      <color rgb="FF000000"/>
      <name val="Times New Roman"/>
      <family val="1"/>
      <charset val="163"/>
    </font>
    <font>
      <b/>
      <sz val="11"/>
      <color theme="1"/>
      <name val="Arial"/>
      <family val="2"/>
      <charset val="163"/>
      <scheme val="minor"/>
    </font>
    <font>
      <sz val="11"/>
      <name val="Times New Roman"/>
      <family val="1"/>
    </font>
    <font>
      <b/>
      <i/>
      <sz val="11"/>
      <color rgb="FF000000"/>
      <name val="Times New Roman"/>
      <family val="1"/>
    </font>
    <font>
      <b/>
      <sz val="16"/>
      <color rgb="FF000000"/>
      <name val="Times New Roman"/>
      <family val="1"/>
    </font>
    <font>
      <b/>
      <sz val="16"/>
      <color theme="1"/>
      <name val="Times New Roman"/>
      <family val="1"/>
    </font>
    <font>
      <b/>
      <i/>
      <sz val="16"/>
      <color rgb="FF000000"/>
      <name val="Times New Roman"/>
      <family val="1"/>
    </font>
    <font>
      <sz val="10"/>
      <color theme="1"/>
      <name val=".VnTime"/>
      <family val="2"/>
    </font>
    <font>
      <sz val="10"/>
      <name val="Times New Roman"/>
      <family val="1"/>
    </font>
    <font>
      <sz val="10"/>
      <color theme="1"/>
      <name val="Times New Roman"/>
      <family val="1"/>
    </font>
    <font>
      <sz val="11"/>
      <color theme="1"/>
      <name val="Times New Roman"/>
      <family val="1"/>
      <charset val="163"/>
    </font>
    <font>
      <b/>
      <sz val="9"/>
      <color rgb="FF000000"/>
      <name val="Times New Roman"/>
      <family val="1"/>
      <charset val="163"/>
    </font>
    <font>
      <b/>
      <sz val="11"/>
      <color theme="1"/>
      <name val="Times New Roman"/>
      <family val="1"/>
      <charset val="163"/>
    </font>
    <font>
      <b/>
      <sz val="10"/>
      <color theme="1"/>
      <name val=".VnTime"/>
      <family val="2"/>
      <charset val="163"/>
    </font>
    <font>
      <sz val="12"/>
      <name val="Times New Roman"/>
      <family val="1"/>
    </font>
    <font>
      <b/>
      <sz val="9"/>
      <color theme="1"/>
      <name val="Times New Roman"/>
      <family val="1"/>
    </font>
    <font>
      <sz val="11"/>
      <color theme="1"/>
      <name val="Arial"/>
      <family val="2"/>
      <charset val="163"/>
      <scheme val="minor"/>
    </font>
    <font>
      <b/>
      <sz val="12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hair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 style="hair">
        <color auto="1"/>
      </top>
      <bottom/>
      <diagonal/>
    </border>
    <border>
      <left/>
      <right style="thin">
        <color auto="1"/>
      </right>
      <top/>
      <bottom style="hair">
        <color auto="1"/>
      </bottom>
      <diagonal/>
    </border>
  </borders>
  <cellStyleXfs count="2">
    <xf numFmtId="0" fontId="0" fillId="0" borderId="0"/>
    <xf numFmtId="43" fontId="15" fillId="0" borderId="0" applyFont="0" applyFill="0" applyBorder="0" applyAlignment="0" applyProtection="0"/>
  </cellStyleXfs>
  <cellXfs count="144">
    <xf numFmtId="0" fontId="0" fillId="0" borderId="0" xfId="0"/>
    <xf numFmtId="0" fontId="1" fillId="0" borderId="0" xfId="0" applyFont="1"/>
    <xf numFmtId="0" fontId="1" fillId="0" borderId="0" xfId="0" applyFont="1" applyAlignment="1">
      <alignment vertical="center"/>
    </xf>
    <xf numFmtId="0" fontId="3" fillId="0" borderId="0" xfId="0" applyFont="1"/>
    <xf numFmtId="0" fontId="6" fillId="0" borderId="0" xfId="0" applyFont="1"/>
    <xf numFmtId="0" fontId="4" fillId="0" borderId="6" xfId="0" applyFont="1" applyBorder="1"/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3" xfId="0" applyFont="1" applyBorder="1" applyAlignment="1">
      <alignment vertical="center" wrapText="1"/>
    </xf>
    <xf numFmtId="0" fontId="2" fillId="0" borderId="0" xfId="0" applyFont="1" applyAlignment="1">
      <alignment vertical="center"/>
    </xf>
    <xf numFmtId="0" fontId="7" fillId="0" borderId="6" xfId="0" applyFont="1" applyBorder="1" applyAlignment="1">
      <alignment horizontal="center" vertical="center" wrapText="1"/>
    </xf>
    <xf numFmtId="0" fontId="9" fillId="0" borderId="0" xfId="0" applyFont="1"/>
    <xf numFmtId="0" fontId="2" fillId="0" borderId="4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4" xfId="0" applyFont="1" applyBorder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/>
    <xf numFmtId="0" fontId="5" fillId="0" borderId="1" xfId="0" applyFont="1" applyBorder="1" applyAlignment="1">
      <alignment horizontal="center" vertical="center" wrapText="1"/>
    </xf>
    <xf numFmtId="0" fontId="10" fillId="0" borderId="6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3" xfId="0" applyFont="1" applyBorder="1" applyAlignment="1">
      <alignment vertical="center" wrapText="1"/>
    </xf>
    <xf numFmtId="0" fontId="12" fillId="0" borderId="3" xfId="0" applyFont="1" applyBorder="1" applyAlignment="1">
      <alignment vertical="center" wrapText="1"/>
    </xf>
    <xf numFmtId="0" fontId="12" fillId="0" borderId="3" xfId="0" applyFont="1" applyBorder="1" applyAlignment="1">
      <alignment horizontal="center" vertical="center" wrapText="1"/>
    </xf>
    <xf numFmtId="0" fontId="12" fillId="0" borderId="4" xfId="0" applyFont="1" applyBorder="1" applyAlignment="1">
      <alignment vertical="center" wrapText="1"/>
    </xf>
    <xf numFmtId="0" fontId="5" fillId="0" borderId="0" xfId="0" applyFont="1" applyAlignment="1">
      <alignment vertical="center" wrapText="1"/>
    </xf>
    <xf numFmtId="0" fontId="14" fillId="0" borderId="0" xfId="0" applyFont="1"/>
    <xf numFmtId="0" fontId="3" fillId="0" borderId="3" xfId="0" applyFont="1" applyBorder="1" applyAlignment="1">
      <alignment horizontal="center"/>
    </xf>
    <xf numFmtId="0" fontId="18" fillId="0" borderId="0" xfId="0" applyFont="1" applyAlignment="1">
      <alignment vertical="center"/>
    </xf>
    <xf numFmtId="0" fontId="20" fillId="0" borderId="0" xfId="0" applyFont="1"/>
    <xf numFmtId="0" fontId="21" fillId="0" borderId="0" xfId="0" applyFont="1" applyAlignment="1">
      <alignment vertical="center"/>
    </xf>
    <xf numFmtId="0" fontId="20" fillId="2" borderId="0" xfId="0" applyFont="1" applyFill="1"/>
    <xf numFmtId="0" fontId="19" fillId="2" borderId="0" xfId="0" applyFont="1" applyFill="1" applyAlignment="1">
      <alignment horizontal="center" vertical="center" wrapText="1"/>
    </xf>
    <xf numFmtId="0" fontId="23" fillId="0" borderId="3" xfId="0" applyFont="1" applyBorder="1" applyAlignment="1">
      <alignment horizontal="center" vertical="center" wrapText="1"/>
    </xf>
    <xf numFmtId="0" fontId="23" fillId="0" borderId="3" xfId="0" applyFont="1" applyBorder="1" applyAlignment="1">
      <alignment vertical="center" wrapText="1"/>
    </xf>
    <xf numFmtId="0" fontId="24" fillId="0" borderId="3" xfId="0" applyFont="1" applyBorder="1" applyAlignment="1">
      <alignment horizontal="center" vertical="center" wrapText="1"/>
    </xf>
    <xf numFmtId="0" fontId="0" fillId="0" borderId="0" xfId="0" applyFont="1"/>
    <xf numFmtId="0" fontId="25" fillId="0" borderId="3" xfId="0" applyFont="1" applyBorder="1" applyAlignment="1">
      <alignment horizontal="center" vertical="center" wrapText="1"/>
    </xf>
    <xf numFmtId="0" fontId="25" fillId="0" borderId="3" xfId="0" applyFont="1" applyBorder="1" applyAlignment="1">
      <alignment vertical="center" wrapText="1"/>
    </xf>
    <xf numFmtId="0" fontId="26" fillId="0" borderId="0" xfId="0" applyFont="1"/>
    <xf numFmtId="0" fontId="27" fillId="0" borderId="3" xfId="0" applyFont="1" applyBorder="1" applyAlignment="1">
      <alignment horizontal="left"/>
    </xf>
    <xf numFmtId="0" fontId="24" fillId="0" borderId="3" xfId="0" applyFont="1" applyBorder="1" applyAlignment="1">
      <alignment vertical="center" wrapText="1"/>
    </xf>
    <xf numFmtId="0" fontId="3" fillId="0" borderId="3" xfId="0" applyFont="1" applyBorder="1" applyAlignment="1">
      <alignment horizontal="left"/>
    </xf>
    <xf numFmtId="0" fontId="27" fillId="0" borderId="3" xfId="0" applyFont="1" applyBorder="1" applyAlignment="1">
      <alignment horizontal="left" vertical="center" wrapText="1"/>
    </xf>
    <xf numFmtId="0" fontId="28" fillId="0" borderId="3" xfId="0" applyFont="1" applyBorder="1" applyAlignment="1">
      <alignment vertical="center" wrapText="1"/>
    </xf>
    <xf numFmtId="0" fontId="28" fillId="0" borderId="3" xfId="0" applyFont="1" applyBorder="1" applyAlignment="1">
      <alignment horizontal="center" vertical="center" wrapText="1"/>
    </xf>
    <xf numFmtId="0" fontId="27" fillId="0" borderId="6" xfId="0" applyFont="1" applyBorder="1"/>
    <xf numFmtId="0" fontId="27" fillId="0" borderId="3" xfId="0" applyFont="1" applyBorder="1"/>
    <xf numFmtId="0" fontId="27" fillId="0" borderId="3" xfId="0" applyFont="1" applyFill="1" applyBorder="1" applyAlignment="1">
      <alignment horizontal="left" vertical="center" wrapText="1"/>
    </xf>
    <xf numFmtId="0" fontId="27" fillId="0" borderId="3" xfId="0" applyFont="1" applyFill="1" applyBorder="1"/>
    <xf numFmtId="0" fontId="24" fillId="0" borderId="4" xfId="0" applyFont="1" applyBorder="1" applyAlignment="1">
      <alignment vertical="center"/>
    </xf>
    <xf numFmtId="0" fontId="0" fillId="0" borderId="4" xfId="0" applyFont="1" applyBorder="1"/>
    <xf numFmtId="0" fontId="0" fillId="0" borderId="4" xfId="0" applyFont="1" applyBorder="1" applyAlignment="1">
      <alignment horizontal="center"/>
    </xf>
    <xf numFmtId="0" fontId="25" fillId="0" borderId="3" xfId="0" applyFont="1" applyFill="1" applyBorder="1" applyAlignment="1">
      <alignment horizontal="center" vertical="center" wrapText="1"/>
    </xf>
    <xf numFmtId="0" fontId="24" fillId="0" borderId="3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14" fillId="0" borderId="8" xfId="0" applyFont="1" applyBorder="1"/>
    <xf numFmtId="0" fontId="3" fillId="0" borderId="9" xfId="0" applyFont="1" applyBorder="1"/>
    <xf numFmtId="164" fontId="14" fillId="0" borderId="9" xfId="1" applyNumberFormat="1" applyFont="1" applyBorder="1"/>
    <xf numFmtId="0" fontId="3" fillId="0" borderId="3" xfId="0" applyFont="1" applyBorder="1"/>
    <xf numFmtId="164" fontId="3" fillId="0" borderId="3" xfId="1" applyNumberFormat="1" applyFont="1" applyBorder="1"/>
    <xf numFmtId="0" fontId="3" fillId="0" borderId="4" xfId="0" applyFont="1" applyBorder="1"/>
    <xf numFmtId="164" fontId="2" fillId="0" borderId="3" xfId="1" applyNumberFormat="1" applyFont="1" applyBorder="1" applyAlignment="1">
      <alignment vertical="center" wrapText="1"/>
    </xf>
    <xf numFmtId="0" fontId="2" fillId="0" borderId="11" xfId="0" applyFont="1" applyBorder="1" applyAlignment="1">
      <alignment horizontal="center" vertical="center" wrapText="1"/>
    </xf>
    <xf numFmtId="0" fontId="29" fillId="0" borderId="0" xfId="0" applyFont="1" applyAlignment="1">
      <alignment vertical="center"/>
    </xf>
    <xf numFmtId="0" fontId="30" fillId="0" borderId="0" xfId="0" applyFont="1"/>
    <xf numFmtId="0" fontId="3" fillId="0" borderId="9" xfId="0" applyFont="1" applyBorder="1" applyAlignment="1">
      <alignment horizontal="center"/>
    </xf>
    <xf numFmtId="3" fontId="32" fillId="0" borderId="3" xfId="0" applyNumberFormat="1" applyFont="1" applyBorder="1" applyAlignment="1">
      <alignment horizontal="center"/>
    </xf>
    <xf numFmtId="0" fontId="33" fillId="0" borderId="6" xfId="0" applyFont="1" applyBorder="1" applyAlignment="1">
      <alignment horizontal="center" vertical="center" wrapText="1"/>
    </xf>
    <xf numFmtId="0" fontId="33" fillId="0" borderId="3" xfId="0" applyFont="1" applyBorder="1" applyAlignment="1">
      <alignment horizontal="center" vertical="center" wrapText="1"/>
    </xf>
    <xf numFmtId="14" fontId="33" fillId="0" borderId="3" xfId="0" applyNumberFormat="1" applyFont="1" applyBorder="1" applyAlignment="1">
      <alignment horizontal="center" vertical="center" wrapText="1"/>
    </xf>
    <xf numFmtId="164" fontId="34" fillId="0" borderId="6" xfId="1" applyNumberFormat="1" applyFont="1" applyBorder="1"/>
    <xf numFmtId="164" fontId="34" fillId="0" borderId="3" xfId="1" applyNumberFormat="1" applyFont="1" applyBorder="1"/>
    <xf numFmtId="164" fontId="33" fillId="0" borderId="3" xfId="1" applyNumberFormat="1" applyFont="1" applyBorder="1"/>
    <xf numFmtId="164" fontId="34" fillId="0" borderId="3" xfId="1" applyNumberFormat="1" applyFont="1" applyBorder="1" applyAlignment="1">
      <alignment vertical="center"/>
    </xf>
    <xf numFmtId="164" fontId="33" fillId="0" borderId="3" xfId="1" applyNumberFormat="1" applyFont="1" applyBorder="1" applyAlignment="1">
      <alignment vertical="center"/>
    </xf>
    <xf numFmtId="3" fontId="32" fillId="0" borderId="3" xfId="0" applyNumberFormat="1" applyFont="1" applyFill="1" applyBorder="1" applyAlignment="1">
      <alignment horizontal="center"/>
    </xf>
    <xf numFmtId="0" fontId="2" fillId="0" borderId="11" xfId="0" applyFont="1" applyBorder="1" applyAlignment="1">
      <alignment vertical="center" wrapText="1"/>
    </xf>
    <xf numFmtId="0" fontId="3" fillId="0" borderId="12" xfId="0" applyFont="1" applyBorder="1" applyAlignment="1">
      <alignment horizontal="center"/>
    </xf>
    <xf numFmtId="0" fontId="3" fillId="0" borderId="11" xfId="0" applyFont="1" applyBorder="1" applyAlignment="1">
      <alignment horizontal="center"/>
    </xf>
    <xf numFmtId="3" fontId="32" fillId="0" borderId="11" xfId="0" applyNumberFormat="1" applyFont="1" applyFill="1" applyBorder="1" applyAlignment="1">
      <alignment horizontal="center"/>
    </xf>
    <xf numFmtId="0" fontId="3" fillId="0" borderId="11" xfId="0" applyFont="1" applyBorder="1"/>
    <xf numFmtId="0" fontId="36" fillId="0" borderId="3" xfId="0" applyFont="1" applyBorder="1" applyAlignment="1">
      <alignment horizontal="center" vertical="center" wrapText="1"/>
    </xf>
    <xf numFmtId="0" fontId="36" fillId="0" borderId="3" xfId="0" applyFont="1" applyBorder="1" applyAlignment="1">
      <alignment vertical="center" wrapText="1"/>
    </xf>
    <xf numFmtId="0" fontId="37" fillId="0" borderId="9" xfId="0" applyFont="1" applyBorder="1" applyAlignment="1">
      <alignment horizontal="center"/>
    </xf>
    <xf numFmtId="3" fontId="38" fillId="0" borderId="3" xfId="0" applyNumberFormat="1" applyFont="1" applyBorder="1" applyAlignment="1">
      <alignment horizontal="center"/>
    </xf>
    <xf numFmtId="0" fontId="37" fillId="0" borderId="3" xfId="0" applyFont="1" applyBorder="1"/>
    <xf numFmtId="0" fontId="37" fillId="0" borderId="0" xfId="0" applyFont="1"/>
    <xf numFmtId="0" fontId="14" fillId="0" borderId="9" xfId="0" applyFont="1" applyBorder="1"/>
    <xf numFmtId="0" fontId="14" fillId="0" borderId="3" xfId="0" applyFont="1" applyBorder="1"/>
    <xf numFmtId="164" fontId="14" fillId="0" borderId="3" xfId="1" applyNumberFormat="1" applyFont="1" applyBorder="1"/>
    <xf numFmtId="164" fontId="5" fillId="0" borderId="3" xfId="0" applyNumberFormat="1" applyFont="1" applyBorder="1" applyAlignment="1">
      <alignment vertical="center" wrapText="1"/>
    </xf>
    <xf numFmtId="164" fontId="12" fillId="0" borderId="3" xfId="1" applyNumberFormat="1" applyFont="1" applyBorder="1" applyAlignment="1">
      <alignment vertical="center" wrapText="1"/>
    </xf>
    <xf numFmtId="164" fontId="39" fillId="0" borderId="3" xfId="1" applyNumberFormat="1" applyFont="1" applyBorder="1" applyAlignment="1">
      <alignment vertical="center" wrapText="1"/>
    </xf>
    <xf numFmtId="0" fontId="39" fillId="0" borderId="3" xfId="0" applyFont="1" applyBorder="1"/>
    <xf numFmtId="164" fontId="2" fillId="0" borderId="11" xfId="1" applyNumberFormat="1" applyFont="1" applyBorder="1" applyAlignment="1">
      <alignment vertical="center" wrapText="1"/>
    </xf>
    <xf numFmtId="164" fontId="1" fillId="0" borderId="3" xfId="0" applyNumberFormat="1" applyFont="1" applyBorder="1" applyAlignment="1">
      <alignment vertical="center" wrapText="1"/>
    </xf>
    <xf numFmtId="0" fontId="40" fillId="0" borderId="0" xfId="0" applyFont="1"/>
    <xf numFmtId="0" fontId="4" fillId="0" borderId="13" xfId="0" applyFont="1" applyBorder="1"/>
    <xf numFmtId="165" fontId="4" fillId="0" borderId="13" xfId="1" applyNumberFormat="1" applyFont="1" applyBorder="1"/>
    <xf numFmtId="0" fontId="3" fillId="0" borderId="10" xfId="0" applyFont="1" applyBorder="1" applyAlignment="1">
      <alignment horizontal="center"/>
    </xf>
    <xf numFmtId="0" fontId="3" fillId="0" borderId="4" xfId="0" applyFont="1" applyBorder="1" applyAlignment="1">
      <alignment horizontal="center"/>
    </xf>
    <xf numFmtId="3" fontId="32" fillId="0" borderId="4" xfId="0" applyNumberFormat="1" applyFont="1" applyFill="1" applyBorder="1" applyAlignment="1">
      <alignment horizontal="center"/>
    </xf>
    <xf numFmtId="0" fontId="14" fillId="0" borderId="6" xfId="0" applyFont="1" applyBorder="1"/>
    <xf numFmtId="0" fontId="35" fillId="0" borderId="3" xfId="0" applyFont="1" applyBorder="1" applyAlignment="1">
      <alignment horizontal="center" vertical="center" wrapText="1"/>
    </xf>
    <xf numFmtId="0" fontId="35" fillId="0" borderId="3" xfId="0" applyFont="1" applyBorder="1" applyAlignment="1">
      <alignment vertical="center" wrapText="1"/>
    </xf>
    <xf numFmtId="0" fontId="41" fillId="0" borderId="0" xfId="0" applyFont="1"/>
    <xf numFmtId="0" fontId="5" fillId="0" borderId="0" xfId="0" applyFont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14" fillId="0" borderId="1" xfId="0" applyFont="1" applyBorder="1" applyAlignment="1">
      <alignment horizontal="center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7" fillId="0" borderId="5" xfId="0" applyFont="1" applyBorder="1" applyAlignment="1">
      <alignment horizontal="center" vertical="center"/>
    </xf>
    <xf numFmtId="0" fontId="1" fillId="0" borderId="7" xfId="0" applyFont="1" applyBorder="1" applyAlignment="1">
      <alignment horizontal="center" vertical="center"/>
    </xf>
    <xf numFmtId="0" fontId="1" fillId="0" borderId="8" xfId="0" applyFont="1" applyBorder="1" applyAlignment="1">
      <alignment horizontal="center" vertical="center"/>
    </xf>
    <xf numFmtId="0" fontId="14" fillId="0" borderId="7" xfId="0" applyFont="1" applyBorder="1" applyAlignment="1">
      <alignment horizontal="center" vertical="center"/>
    </xf>
    <xf numFmtId="0" fontId="14" fillId="0" borderId="8" xfId="0" applyFont="1" applyBorder="1" applyAlignment="1">
      <alignment horizontal="center" vertical="center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0" fontId="5" fillId="0" borderId="0" xfId="0" applyFont="1" applyAlignment="1">
      <alignment horizontal="left" vertical="center" wrapText="1"/>
    </xf>
    <xf numFmtId="0" fontId="5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left" vertical="center" wrapText="1"/>
    </xf>
    <xf numFmtId="0" fontId="18" fillId="0" borderId="0" xfId="0" applyFont="1" applyAlignment="1">
      <alignment horizontal="center" vertical="center" wrapText="1"/>
    </xf>
    <xf numFmtId="0" fontId="16" fillId="0" borderId="0" xfId="0" applyFont="1" applyAlignment="1">
      <alignment horizontal="center"/>
    </xf>
    <xf numFmtId="0" fontId="19" fillId="0" borderId="0" xfId="0" applyFont="1" applyAlignment="1">
      <alignment horizontal="center" vertical="center" wrapText="1"/>
    </xf>
    <xf numFmtId="0" fontId="17" fillId="0" borderId="0" xfId="0" applyFont="1" applyAlignment="1">
      <alignment horizontal="center" vertical="center" wrapText="1"/>
    </xf>
    <xf numFmtId="0" fontId="31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0" fillId="0" borderId="5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7" fillId="2" borderId="0" xfId="0" applyFont="1" applyFill="1" applyAlignment="1">
      <alignment horizontal="center" vertical="center" wrapText="1"/>
    </xf>
    <xf numFmtId="0" fontId="19" fillId="2" borderId="0" xfId="0" applyFont="1" applyFill="1" applyAlignment="1">
      <alignment horizontal="center" vertical="center" wrapText="1"/>
    </xf>
    <xf numFmtId="0" fontId="12" fillId="0" borderId="0" xfId="0" applyFont="1" applyAlignment="1">
      <alignment horizontal="center" vertical="center" wrapText="1"/>
    </xf>
    <xf numFmtId="0" fontId="16" fillId="2" borderId="0" xfId="0" applyFont="1" applyFill="1" applyAlignment="1">
      <alignment horizontal="center"/>
    </xf>
    <xf numFmtId="164" fontId="1" fillId="0" borderId="3" xfId="1" applyNumberFormat="1" applyFont="1" applyBorder="1" applyAlignment="1">
      <alignment vertical="center" wrapText="1"/>
    </xf>
    <xf numFmtId="0" fontId="1" fillId="0" borderId="11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165" fontId="2" fillId="0" borderId="6" xfId="1" applyNumberFormat="1" applyFont="1" applyBorder="1" applyAlignment="1">
      <alignment vertical="center" wrapText="1"/>
    </xf>
    <xf numFmtId="165" fontId="1" fillId="0" borderId="3" xfId="1" applyNumberFormat="1" applyFont="1" applyBorder="1" applyAlignment="1">
      <alignment vertical="center" wrapText="1"/>
    </xf>
    <xf numFmtId="0" fontId="42" fillId="0" borderId="0" xfId="0" applyFont="1"/>
    <xf numFmtId="0" fontId="23" fillId="0" borderId="0" xfId="0" applyFont="1" applyAlignment="1">
      <alignment horizontal="left" vertical="center" wrapText="1"/>
    </xf>
  </cellXfs>
  <cellStyles count="2">
    <cellStyle name="Comma" xfId="1" builtinId="3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K62"/>
  <sheetViews>
    <sheetView showGridLines="0" zoomScale="115" zoomScaleNormal="115" workbookViewId="0">
      <selection activeCell="E9" sqref="E9"/>
    </sheetView>
  </sheetViews>
  <sheetFormatPr defaultColWidth="9.125" defaultRowHeight="15"/>
  <cols>
    <col min="1" max="1" width="4.25" style="3" customWidth="1"/>
    <col min="2" max="2" width="26.875" style="3" customWidth="1"/>
    <col min="3" max="4" width="9.75" style="3" customWidth="1"/>
    <col min="5" max="5" width="14.25" style="3" customWidth="1"/>
    <col min="6" max="6" width="11.125" style="3" customWidth="1"/>
    <col min="7" max="7" width="10.25" style="3" customWidth="1"/>
    <col min="8" max="8" width="11.125" style="3" customWidth="1"/>
    <col min="9" max="9" width="9.875" style="3" customWidth="1"/>
    <col min="10" max="10" width="10.25" style="3" customWidth="1"/>
    <col min="11" max="11" width="13.625" style="3" customWidth="1"/>
    <col min="12" max="16384" width="9.125" style="3"/>
  </cols>
  <sheetData>
    <row r="1" spans="1:11">
      <c r="A1" s="2" t="s">
        <v>0</v>
      </c>
      <c r="J1" s="1" t="s">
        <v>7</v>
      </c>
    </row>
    <row r="2" spans="1:11" s="26" customFormat="1" ht="14.25">
      <c r="A2" s="1" t="s">
        <v>216</v>
      </c>
    </row>
    <row r="3" spans="1:11" s="4" customFormat="1" ht="15.75">
      <c r="A3" s="111" t="s">
        <v>6</v>
      </c>
      <c r="B3" s="111"/>
      <c r="C3" s="111"/>
      <c r="D3" s="111"/>
      <c r="E3" s="111"/>
      <c r="F3" s="111"/>
      <c r="G3" s="111"/>
      <c r="H3" s="111"/>
      <c r="I3" s="111"/>
      <c r="J3" s="111"/>
      <c r="K3" s="111"/>
    </row>
    <row r="4" spans="1:11" s="4" customFormat="1" ht="15.75">
      <c r="A4" s="112" t="s">
        <v>138</v>
      </c>
      <c r="B4" s="112"/>
      <c r="C4" s="112"/>
      <c r="D4" s="112"/>
      <c r="E4" s="112"/>
      <c r="F4" s="112"/>
      <c r="G4" s="112"/>
      <c r="H4" s="112"/>
      <c r="I4" s="112"/>
      <c r="J4" s="112"/>
      <c r="K4" s="112"/>
    </row>
    <row r="5" spans="1:11" s="4" customFormat="1" ht="15.75">
      <c r="A5" s="113" t="s">
        <v>8</v>
      </c>
      <c r="B5" s="113"/>
      <c r="C5" s="113"/>
      <c r="D5" s="113"/>
      <c r="E5" s="113"/>
      <c r="F5" s="113"/>
      <c r="G5" s="113"/>
      <c r="H5" s="113"/>
      <c r="I5" s="113"/>
      <c r="J5" s="113"/>
      <c r="K5" s="113"/>
    </row>
    <row r="6" spans="1:11" s="26" customFormat="1" ht="18.75" customHeight="1">
      <c r="A6" s="114" t="s">
        <v>1</v>
      </c>
      <c r="B6" s="116" t="s">
        <v>2</v>
      </c>
      <c r="C6" s="110" t="s">
        <v>3</v>
      </c>
      <c r="D6" s="110"/>
      <c r="E6" s="110"/>
      <c r="F6" s="110" t="s">
        <v>4</v>
      </c>
      <c r="G6" s="110"/>
      <c r="H6" s="110"/>
      <c r="I6" s="110" t="s">
        <v>5</v>
      </c>
      <c r="J6" s="110"/>
      <c r="K6" s="110"/>
    </row>
    <row r="7" spans="1:11" s="26" customFormat="1" ht="18" customHeight="1">
      <c r="A7" s="115"/>
      <c r="B7" s="117"/>
      <c r="C7" s="57" t="s">
        <v>9</v>
      </c>
      <c r="D7" s="57" t="s">
        <v>10</v>
      </c>
      <c r="E7" s="57" t="s">
        <v>11</v>
      </c>
      <c r="F7" s="57" t="s">
        <v>9</v>
      </c>
      <c r="G7" s="57" t="s">
        <v>10</v>
      </c>
      <c r="H7" s="57" t="s">
        <v>11</v>
      </c>
      <c r="I7" s="57" t="s">
        <v>9</v>
      </c>
      <c r="J7" s="57" t="s">
        <v>10</v>
      </c>
      <c r="K7" s="57" t="s">
        <v>11</v>
      </c>
    </row>
    <row r="8" spans="1:11">
      <c r="A8" s="5">
        <v>1</v>
      </c>
      <c r="B8" s="5">
        <v>2</v>
      </c>
      <c r="C8" s="5">
        <v>3</v>
      </c>
      <c r="D8" s="5">
        <v>4</v>
      </c>
      <c r="E8" s="5">
        <v>5</v>
      </c>
      <c r="F8" s="5">
        <v>6</v>
      </c>
      <c r="G8" s="5">
        <v>7</v>
      </c>
      <c r="H8" s="5">
        <v>8</v>
      </c>
      <c r="I8" s="5">
        <v>9</v>
      </c>
      <c r="J8" s="5">
        <v>10</v>
      </c>
      <c r="K8" s="5">
        <v>11</v>
      </c>
    </row>
    <row r="9" spans="1:11">
      <c r="A9" s="5"/>
      <c r="B9" s="104" t="s">
        <v>215</v>
      </c>
      <c r="C9" s="99"/>
      <c r="D9" s="99"/>
      <c r="E9" s="99"/>
      <c r="F9" s="5"/>
      <c r="G9" s="5"/>
      <c r="H9" s="5"/>
      <c r="I9" s="5"/>
      <c r="J9" s="5"/>
      <c r="K9" s="5"/>
    </row>
    <row r="10" spans="1:11">
      <c r="A10" s="5"/>
      <c r="B10" s="7" t="s">
        <v>15</v>
      </c>
      <c r="C10" s="99"/>
      <c r="D10" s="99"/>
      <c r="E10" s="99"/>
      <c r="F10" s="5"/>
      <c r="G10" s="5"/>
      <c r="H10" s="5"/>
      <c r="I10" s="5"/>
      <c r="J10" s="5"/>
      <c r="K10" s="5"/>
    </row>
    <row r="11" spans="1:11">
      <c r="A11" s="5"/>
      <c r="B11" s="7" t="s">
        <v>16</v>
      </c>
      <c r="C11" s="99"/>
      <c r="D11" s="99"/>
      <c r="E11" s="99"/>
      <c r="F11" s="5"/>
      <c r="G11" s="5"/>
      <c r="H11" s="5"/>
      <c r="I11" s="5"/>
      <c r="J11" s="5"/>
      <c r="K11" s="5"/>
    </row>
    <row r="12" spans="1:11">
      <c r="A12" s="5"/>
      <c r="B12" s="7" t="s">
        <v>17</v>
      </c>
      <c r="C12" s="99"/>
      <c r="D12" s="99"/>
      <c r="E12" s="99"/>
      <c r="F12" s="5"/>
      <c r="G12" s="5"/>
      <c r="H12" s="5"/>
      <c r="I12" s="5"/>
      <c r="J12" s="5"/>
      <c r="K12" s="5"/>
    </row>
    <row r="13" spans="1:11">
      <c r="A13" s="5"/>
      <c r="B13" s="7" t="s">
        <v>18</v>
      </c>
      <c r="C13" s="99"/>
      <c r="D13" s="99"/>
      <c r="E13" s="99"/>
      <c r="F13" s="5"/>
      <c r="G13" s="5"/>
      <c r="H13" s="5"/>
      <c r="I13" s="5"/>
      <c r="J13" s="5"/>
      <c r="K13" s="5"/>
    </row>
    <row r="14" spans="1:11">
      <c r="A14" s="5"/>
      <c r="B14" s="9" t="s">
        <v>70</v>
      </c>
      <c r="C14" s="99">
        <f>C23+C30+C36</f>
        <v>9</v>
      </c>
      <c r="D14" s="99"/>
      <c r="E14" s="100">
        <f t="shared" ref="E14" si="0">E23+E30+E36</f>
        <v>101180</v>
      </c>
      <c r="F14" s="5"/>
      <c r="G14" s="5"/>
      <c r="H14" s="5"/>
      <c r="I14" s="5"/>
      <c r="J14" s="5"/>
      <c r="K14" s="5"/>
    </row>
    <row r="15" spans="1:11">
      <c r="A15" s="5"/>
      <c r="B15" s="9" t="s">
        <v>140</v>
      </c>
      <c r="C15" s="99"/>
      <c r="D15" s="99"/>
      <c r="E15" s="99"/>
      <c r="F15" s="5"/>
      <c r="G15" s="5"/>
      <c r="H15" s="5"/>
      <c r="I15" s="5"/>
      <c r="J15" s="5"/>
      <c r="K15" s="5"/>
    </row>
    <row r="16" spans="1:11">
      <c r="A16" s="5"/>
      <c r="B16" s="5"/>
      <c r="C16" s="99"/>
      <c r="D16" s="99"/>
      <c r="E16" s="99"/>
      <c r="F16" s="5"/>
      <c r="G16" s="5"/>
      <c r="H16" s="5"/>
      <c r="I16" s="5"/>
      <c r="J16" s="5"/>
      <c r="K16" s="5"/>
    </row>
    <row r="17" spans="1:11">
      <c r="A17" s="5"/>
      <c r="B17" s="5"/>
      <c r="C17" s="99"/>
      <c r="D17" s="99"/>
      <c r="E17" s="99"/>
      <c r="F17" s="5"/>
      <c r="G17" s="5"/>
      <c r="H17" s="5"/>
      <c r="I17" s="5"/>
      <c r="J17" s="5"/>
      <c r="K17" s="5"/>
    </row>
    <row r="18" spans="1:11" ht="24.75" customHeight="1">
      <c r="A18" s="6" t="s">
        <v>13</v>
      </c>
      <c r="B18" s="7" t="s">
        <v>82</v>
      </c>
      <c r="C18" s="58"/>
      <c r="D18" s="58"/>
      <c r="E18" s="59">
        <f>SUM(E19:E24)</f>
        <v>42680</v>
      </c>
      <c r="F18" s="60"/>
      <c r="G18" s="60"/>
      <c r="H18" s="60"/>
      <c r="I18" s="60"/>
      <c r="J18" s="60"/>
      <c r="K18" s="60"/>
    </row>
    <row r="19" spans="1:11" s="26" customFormat="1" ht="24.75" customHeight="1">
      <c r="A19" s="6"/>
      <c r="B19" s="7" t="s">
        <v>15</v>
      </c>
      <c r="C19" s="89"/>
      <c r="D19" s="90"/>
      <c r="E19" s="91"/>
      <c r="F19" s="90"/>
      <c r="G19" s="90"/>
      <c r="H19" s="90"/>
      <c r="I19" s="90"/>
      <c r="J19" s="90"/>
      <c r="K19" s="90"/>
    </row>
    <row r="20" spans="1:11" s="26" customFormat="1" ht="24.75" customHeight="1">
      <c r="A20" s="6"/>
      <c r="B20" s="7" t="s">
        <v>16</v>
      </c>
      <c r="C20" s="89"/>
      <c r="D20" s="90"/>
      <c r="E20" s="91"/>
      <c r="F20" s="90"/>
      <c r="G20" s="90"/>
      <c r="H20" s="90"/>
      <c r="I20" s="90"/>
      <c r="J20" s="90"/>
      <c r="K20" s="90"/>
    </row>
    <row r="21" spans="1:11" s="26" customFormat="1" ht="24.75" customHeight="1">
      <c r="A21" s="6"/>
      <c r="B21" s="7" t="s">
        <v>17</v>
      </c>
      <c r="C21" s="89"/>
      <c r="D21" s="90"/>
      <c r="E21" s="91"/>
      <c r="F21" s="90"/>
      <c r="G21" s="90"/>
      <c r="H21" s="90"/>
      <c r="I21" s="90"/>
      <c r="J21" s="90"/>
      <c r="K21" s="90"/>
    </row>
    <row r="22" spans="1:11" s="26" customFormat="1" ht="24.75" customHeight="1">
      <c r="A22" s="6"/>
      <c r="B22" s="7" t="s">
        <v>18</v>
      </c>
      <c r="C22" s="89"/>
      <c r="D22" s="90"/>
      <c r="E22" s="91"/>
      <c r="F22" s="90"/>
      <c r="G22" s="90"/>
      <c r="H22" s="90"/>
      <c r="I22" s="90"/>
      <c r="J22" s="90"/>
      <c r="K22" s="90"/>
    </row>
    <row r="23" spans="1:11" ht="24.75" customHeight="1">
      <c r="A23" s="8"/>
      <c r="B23" s="9" t="s">
        <v>70</v>
      </c>
      <c r="C23" s="58">
        <v>4</v>
      </c>
      <c r="D23" s="60"/>
      <c r="E23" s="61">
        <f>4*10670</f>
        <v>42680</v>
      </c>
      <c r="F23" s="60"/>
      <c r="G23" s="60"/>
      <c r="H23" s="60"/>
      <c r="I23" s="60"/>
      <c r="J23" s="60"/>
      <c r="K23" s="60"/>
    </row>
    <row r="24" spans="1:11" ht="24.75" customHeight="1">
      <c r="A24" s="8"/>
      <c r="B24" s="9" t="s">
        <v>140</v>
      </c>
      <c r="C24" s="58"/>
      <c r="D24" s="60"/>
      <c r="E24" s="61"/>
      <c r="F24" s="60"/>
      <c r="G24" s="60"/>
      <c r="H24" s="60"/>
      <c r="I24" s="60"/>
      <c r="J24" s="60"/>
      <c r="K24" s="60"/>
    </row>
    <row r="25" spans="1:11" ht="24.75" customHeight="1">
      <c r="A25" s="6" t="s">
        <v>19</v>
      </c>
      <c r="B25" s="7" t="s">
        <v>143</v>
      </c>
      <c r="C25" s="58"/>
      <c r="D25" s="60"/>
      <c r="E25" s="60"/>
      <c r="F25" s="60"/>
      <c r="G25" s="60"/>
      <c r="H25" s="60"/>
      <c r="I25" s="60"/>
      <c r="J25" s="60"/>
      <c r="K25" s="60"/>
    </row>
    <row r="26" spans="1:11" ht="24.75" customHeight="1">
      <c r="A26" s="6"/>
      <c r="B26" s="7" t="s">
        <v>15</v>
      </c>
      <c r="C26" s="58"/>
      <c r="D26" s="58"/>
      <c r="E26" s="60"/>
      <c r="F26" s="60"/>
      <c r="G26" s="60"/>
      <c r="H26" s="60"/>
      <c r="I26" s="60"/>
      <c r="J26" s="60"/>
      <c r="K26" s="60"/>
    </row>
    <row r="27" spans="1:11" ht="24.75" customHeight="1">
      <c r="A27" s="6"/>
      <c r="B27" s="7" t="s">
        <v>16</v>
      </c>
      <c r="C27" s="58"/>
      <c r="D27" s="58"/>
      <c r="E27" s="60"/>
      <c r="F27" s="60"/>
      <c r="G27" s="60"/>
      <c r="H27" s="60"/>
      <c r="I27" s="60"/>
      <c r="J27" s="60"/>
      <c r="K27" s="60"/>
    </row>
    <row r="28" spans="1:11" ht="24.75" customHeight="1">
      <c r="A28" s="6"/>
      <c r="B28" s="7" t="s">
        <v>17</v>
      </c>
      <c r="C28" s="58"/>
      <c r="D28" s="58"/>
      <c r="E28" s="60"/>
      <c r="F28" s="60"/>
      <c r="G28" s="60"/>
      <c r="H28" s="60"/>
      <c r="I28" s="60"/>
      <c r="J28" s="60"/>
      <c r="K28" s="60"/>
    </row>
    <row r="29" spans="1:11" ht="24.75" customHeight="1">
      <c r="A29" s="6"/>
      <c r="B29" s="7" t="str">
        <f>B22</f>
        <v>4- Tài sản cố định khác</v>
      </c>
      <c r="C29" s="58"/>
      <c r="D29" s="58"/>
      <c r="E29" s="60"/>
      <c r="F29" s="60"/>
      <c r="G29" s="60"/>
      <c r="H29" s="60"/>
      <c r="I29" s="60"/>
      <c r="J29" s="60"/>
      <c r="K29" s="60"/>
    </row>
    <row r="30" spans="1:11" ht="24.75" customHeight="1">
      <c r="A30" s="6"/>
      <c r="B30" s="9" t="s">
        <v>70</v>
      </c>
      <c r="C30" s="67">
        <v>3</v>
      </c>
      <c r="D30" s="67"/>
      <c r="E30" s="68">
        <v>43500</v>
      </c>
      <c r="F30" s="60"/>
      <c r="G30" s="60"/>
      <c r="H30" s="60"/>
      <c r="I30" s="60"/>
      <c r="J30" s="60"/>
      <c r="K30" s="60"/>
    </row>
    <row r="31" spans="1:11" s="88" customFormat="1" ht="24.75" customHeight="1">
      <c r="A31" s="83" t="s">
        <v>108</v>
      </c>
      <c r="B31" s="84" t="s">
        <v>159</v>
      </c>
      <c r="C31" s="85"/>
      <c r="D31" s="85"/>
      <c r="E31" s="86"/>
      <c r="F31" s="87"/>
      <c r="G31" s="87"/>
      <c r="H31" s="87"/>
      <c r="I31" s="87"/>
      <c r="J31" s="87"/>
      <c r="K31" s="87"/>
    </row>
    <row r="32" spans="1:11" ht="24.75" customHeight="1">
      <c r="A32" s="6"/>
      <c r="B32" s="7" t="s">
        <v>15</v>
      </c>
      <c r="C32" s="67"/>
      <c r="D32" s="27"/>
      <c r="E32" s="68"/>
      <c r="F32" s="60"/>
      <c r="G32" s="60"/>
      <c r="H32" s="60"/>
      <c r="I32" s="60"/>
      <c r="J32" s="60"/>
      <c r="K32" s="60"/>
    </row>
    <row r="33" spans="1:11" ht="24.75" customHeight="1">
      <c r="A33" s="6"/>
      <c r="B33" s="7" t="s">
        <v>16</v>
      </c>
      <c r="C33" s="67"/>
      <c r="D33" s="27"/>
      <c r="E33" s="68"/>
      <c r="F33" s="60"/>
      <c r="G33" s="60"/>
      <c r="H33" s="60"/>
      <c r="I33" s="60"/>
      <c r="J33" s="60"/>
      <c r="K33" s="60"/>
    </row>
    <row r="34" spans="1:11" ht="24.75" customHeight="1">
      <c r="A34" s="6"/>
      <c r="B34" s="7" t="s">
        <v>17</v>
      </c>
      <c r="C34" s="67"/>
      <c r="D34" s="27"/>
      <c r="E34" s="77"/>
      <c r="F34" s="60"/>
      <c r="G34" s="60"/>
      <c r="H34" s="60"/>
      <c r="I34" s="60"/>
      <c r="J34" s="60"/>
      <c r="K34" s="60"/>
    </row>
    <row r="35" spans="1:11" ht="24.75" customHeight="1">
      <c r="A35" s="6"/>
      <c r="B35" s="7" t="s">
        <v>157</v>
      </c>
      <c r="C35" s="67">
        <f>C36</f>
        <v>2</v>
      </c>
      <c r="D35" s="67"/>
      <c r="E35" s="77">
        <f t="shared" ref="E35" si="1">E36</f>
        <v>15000</v>
      </c>
      <c r="F35" s="60"/>
      <c r="G35" s="60"/>
      <c r="H35" s="60"/>
      <c r="I35" s="60"/>
      <c r="J35" s="60"/>
      <c r="K35" s="60"/>
    </row>
    <row r="36" spans="1:11" ht="24.75" customHeight="1">
      <c r="A36" s="9"/>
      <c r="B36" s="9" t="s">
        <v>158</v>
      </c>
      <c r="C36" s="67">
        <v>2</v>
      </c>
      <c r="D36" s="27"/>
      <c r="E36" s="77">
        <v>15000</v>
      </c>
      <c r="F36" s="60"/>
      <c r="G36" s="60"/>
      <c r="H36" s="60"/>
      <c r="I36" s="60"/>
      <c r="J36" s="60"/>
      <c r="K36" s="60"/>
    </row>
    <row r="37" spans="1:11" ht="24.75" customHeight="1">
      <c r="A37" s="6" t="s">
        <v>124</v>
      </c>
      <c r="B37" s="7" t="s">
        <v>160</v>
      </c>
      <c r="C37" s="79"/>
      <c r="D37" s="80"/>
      <c r="E37" s="81"/>
      <c r="F37" s="82"/>
      <c r="G37" s="82"/>
      <c r="H37" s="82"/>
      <c r="I37" s="82"/>
      <c r="J37" s="82"/>
      <c r="K37" s="82"/>
    </row>
    <row r="38" spans="1:11" ht="24.75" customHeight="1">
      <c r="A38" s="6"/>
      <c r="B38" s="7" t="s">
        <v>15</v>
      </c>
      <c r="C38" s="79"/>
      <c r="D38" s="80"/>
      <c r="E38" s="81"/>
      <c r="F38" s="82"/>
      <c r="G38" s="82"/>
      <c r="H38" s="82"/>
      <c r="I38" s="82"/>
      <c r="J38" s="82"/>
      <c r="K38" s="82"/>
    </row>
    <row r="39" spans="1:11" ht="24.75" customHeight="1">
      <c r="A39" s="6"/>
      <c r="B39" s="7" t="s">
        <v>16</v>
      </c>
      <c r="C39" s="79"/>
      <c r="D39" s="80"/>
      <c r="E39" s="81"/>
      <c r="F39" s="82"/>
      <c r="G39" s="82"/>
      <c r="H39" s="82"/>
      <c r="I39" s="82"/>
      <c r="J39" s="82"/>
      <c r="K39" s="82"/>
    </row>
    <row r="40" spans="1:11" ht="24.75" customHeight="1">
      <c r="A40" s="6"/>
      <c r="B40" s="7" t="s">
        <v>17</v>
      </c>
      <c r="C40" s="79"/>
      <c r="D40" s="80"/>
      <c r="E40" s="81"/>
      <c r="F40" s="82"/>
      <c r="G40" s="82"/>
      <c r="H40" s="82"/>
      <c r="I40" s="82"/>
      <c r="J40" s="82"/>
      <c r="K40" s="82"/>
    </row>
    <row r="41" spans="1:11" ht="24.75" customHeight="1">
      <c r="A41" s="6"/>
      <c r="B41" s="7" t="s">
        <v>157</v>
      </c>
      <c r="C41" s="79"/>
      <c r="D41" s="80"/>
      <c r="E41" s="81"/>
      <c r="F41" s="82"/>
      <c r="G41" s="82"/>
      <c r="H41" s="82"/>
      <c r="I41" s="82"/>
      <c r="J41" s="82"/>
      <c r="K41" s="82"/>
    </row>
    <row r="42" spans="1:11" ht="24.75" customHeight="1">
      <c r="A42" s="15"/>
      <c r="B42" s="15"/>
      <c r="C42" s="101"/>
      <c r="D42" s="102"/>
      <c r="E42" s="103"/>
      <c r="F42" s="62"/>
      <c r="G42" s="62"/>
      <c r="H42" s="62"/>
      <c r="I42" s="62"/>
      <c r="J42" s="62"/>
      <c r="K42" s="62"/>
    </row>
    <row r="43" spans="1:11" ht="18" customHeight="1"/>
    <row r="44" spans="1:11" ht="24.75" customHeight="1"/>
    <row r="45" spans="1:11" ht="24.75" customHeight="1">
      <c r="B45" s="1"/>
      <c r="E45" s="108"/>
      <c r="F45" s="108"/>
      <c r="G45" s="108"/>
      <c r="H45" s="108"/>
      <c r="I45" s="108"/>
      <c r="J45" s="108"/>
      <c r="K45" s="108"/>
    </row>
    <row r="46" spans="1:11" ht="24.75" customHeight="1">
      <c r="E46" s="109"/>
      <c r="F46" s="109"/>
      <c r="G46" s="109"/>
      <c r="H46" s="109"/>
      <c r="I46" s="109"/>
      <c r="J46" s="109"/>
      <c r="K46" s="109"/>
    </row>
    <row r="47" spans="1:11" ht="24.75" customHeight="1"/>
    <row r="48" spans="1:11" ht="24.75" customHeight="1"/>
    <row r="49" spans="2:9" ht="24.75" customHeight="1">
      <c r="B49" s="26"/>
      <c r="H49" s="26"/>
      <c r="I49" s="26"/>
    </row>
    <row r="50" spans="2:9" ht="24.75" customHeight="1"/>
    <row r="51" spans="2:9" ht="24.75" customHeight="1"/>
    <row r="52" spans="2:9" ht="24.75" customHeight="1"/>
    <row r="53" spans="2:9" ht="24.75" customHeight="1"/>
    <row r="54" spans="2:9" ht="24.75" customHeight="1"/>
    <row r="55" spans="2:9" ht="24.75" customHeight="1"/>
    <row r="56" spans="2:9" ht="24.75" customHeight="1"/>
    <row r="57" spans="2:9" ht="24.75" customHeight="1"/>
    <row r="58" spans="2:9" ht="24.75" customHeight="1"/>
    <row r="59" spans="2:9" ht="24.75" customHeight="1"/>
    <row r="60" spans="2:9" ht="24.75" customHeight="1"/>
    <row r="61" spans="2:9" ht="24.75" customHeight="1"/>
    <row r="62" spans="2:9" ht="24.75" customHeight="1"/>
  </sheetData>
  <mergeCells count="10">
    <mergeCell ref="A3:K3"/>
    <mergeCell ref="A4:K4"/>
    <mergeCell ref="A5:K5"/>
    <mergeCell ref="A6:A7"/>
    <mergeCell ref="B6:B7"/>
    <mergeCell ref="E45:K45"/>
    <mergeCell ref="E46:K46"/>
    <mergeCell ref="C6:E6"/>
    <mergeCell ref="F6:H6"/>
    <mergeCell ref="I6:K6"/>
  </mergeCells>
  <pageMargins left="0.15748031496062992" right="0.15748031496062992" top="0.74803149606299213" bottom="0.74803149606299213" header="0.43307086614173229" footer="0.31496062992125984"/>
  <pageSetup paperSize="9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K139"/>
  <sheetViews>
    <sheetView showGridLines="0" workbookViewId="0">
      <selection activeCell="B3" sqref="B3"/>
    </sheetView>
  </sheetViews>
  <sheetFormatPr defaultColWidth="9.125" defaultRowHeight="15"/>
  <cols>
    <col min="1" max="1" width="4.75" style="17" customWidth="1"/>
    <col min="2" max="2" width="26.125" style="17" customWidth="1"/>
    <col min="3" max="3" width="5.875" style="17" customWidth="1"/>
    <col min="4" max="4" width="10.125" style="17" customWidth="1"/>
    <col min="5" max="5" width="11.625" style="17" customWidth="1"/>
    <col min="6" max="6" width="6.625" style="17" customWidth="1"/>
    <col min="7" max="7" width="6.875" style="17" customWidth="1"/>
    <col min="8" max="8" width="6.125" style="17" customWidth="1"/>
    <col min="9" max="9" width="7.75" style="17" customWidth="1"/>
    <col min="10" max="10" width="6.125" style="17" customWidth="1"/>
    <col min="11" max="11" width="7.125" style="17" customWidth="1"/>
    <col min="12" max="16384" width="9.125" style="17"/>
  </cols>
  <sheetData>
    <row r="1" spans="1:11" ht="17.45" customHeight="1">
      <c r="A1" s="122" t="s">
        <v>65</v>
      </c>
      <c r="B1" s="122"/>
      <c r="I1" s="108" t="s">
        <v>22</v>
      </c>
      <c r="J1" s="108"/>
    </row>
    <row r="2" spans="1:11" ht="30" customHeight="1">
      <c r="A2" s="122" t="s">
        <v>137</v>
      </c>
      <c r="B2" s="122"/>
      <c r="I2" s="108"/>
      <c r="J2" s="108"/>
    </row>
    <row r="3" spans="1:11" ht="15.75">
      <c r="A3" s="16"/>
    </row>
    <row r="4" spans="1:11" ht="15.75">
      <c r="A4" s="111" t="s">
        <v>23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</row>
    <row r="5" spans="1:11" ht="15.75">
      <c r="A5" s="123" t="s">
        <v>139</v>
      </c>
      <c r="B5" s="123"/>
      <c r="C5" s="123"/>
      <c r="D5" s="123"/>
      <c r="E5" s="123"/>
      <c r="F5" s="123"/>
      <c r="G5" s="123"/>
      <c r="H5" s="123"/>
      <c r="I5" s="123"/>
      <c r="J5" s="123"/>
      <c r="K5" s="123"/>
    </row>
    <row r="6" spans="1:11" ht="15.75">
      <c r="A6" s="118" t="s">
        <v>1</v>
      </c>
      <c r="B6" s="118" t="s">
        <v>2</v>
      </c>
      <c r="C6" s="121" t="s">
        <v>24</v>
      </c>
      <c r="D6" s="121"/>
      <c r="E6" s="121" t="s">
        <v>25</v>
      </c>
      <c r="F6" s="121"/>
      <c r="G6" s="121"/>
      <c r="H6" s="121"/>
      <c r="I6" s="121"/>
      <c r="J6" s="121"/>
      <c r="K6" s="121"/>
    </row>
    <row r="7" spans="1:11" ht="15.75">
      <c r="A7" s="119"/>
      <c r="B7" s="119"/>
      <c r="C7" s="121"/>
      <c r="D7" s="121"/>
      <c r="E7" s="121" t="s">
        <v>26</v>
      </c>
      <c r="F7" s="121" t="s">
        <v>27</v>
      </c>
      <c r="G7" s="121"/>
      <c r="H7" s="121"/>
      <c r="I7" s="121"/>
      <c r="J7" s="121"/>
      <c r="K7" s="121" t="s">
        <v>28</v>
      </c>
    </row>
    <row r="8" spans="1:11" ht="69" customHeight="1">
      <c r="A8" s="120"/>
      <c r="B8" s="120"/>
      <c r="C8" s="18" t="s">
        <v>9</v>
      </c>
      <c r="D8" s="18" t="s">
        <v>10</v>
      </c>
      <c r="E8" s="121"/>
      <c r="F8" s="18" t="s">
        <v>29</v>
      </c>
      <c r="G8" s="18" t="s">
        <v>30</v>
      </c>
      <c r="H8" s="18" t="s">
        <v>31</v>
      </c>
      <c r="I8" s="18" t="s">
        <v>32</v>
      </c>
      <c r="J8" s="18" t="s">
        <v>33</v>
      </c>
      <c r="K8" s="121"/>
    </row>
    <row r="9" spans="1:11" ht="15.75">
      <c r="A9" s="19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19">
        <v>7</v>
      </c>
      <c r="H9" s="19">
        <v>8</v>
      </c>
      <c r="I9" s="19">
        <v>9</v>
      </c>
      <c r="J9" s="19">
        <v>10</v>
      </c>
      <c r="K9" s="19">
        <v>11</v>
      </c>
    </row>
    <row r="10" spans="1:11" s="36" customFormat="1">
      <c r="A10" s="33" t="s">
        <v>13</v>
      </c>
      <c r="B10" s="34" t="s">
        <v>82</v>
      </c>
      <c r="C10" s="35"/>
      <c r="D10" s="35"/>
      <c r="E10" s="35"/>
      <c r="F10" s="35"/>
      <c r="G10" s="35"/>
      <c r="H10" s="35"/>
      <c r="I10" s="35"/>
      <c r="J10" s="35"/>
      <c r="K10" s="35"/>
    </row>
    <row r="11" spans="1:11" s="39" customFormat="1">
      <c r="A11" s="37"/>
      <c r="B11" s="38" t="s">
        <v>15</v>
      </c>
      <c r="C11" s="37">
        <v>1</v>
      </c>
      <c r="D11" s="37">
        <v>2847</v>
      </c>
      <c r="E11" s="37" t="s">
        <v>69</v>
      </c>
      <c r="F11" s="37"/>
      <c r="G11" s="37"/>
      <c r="H11" s="37"/>
      <c r="I11" s="37"/>
      <c r="J11" s="37"/>
      <c r="K11" s="37"/>
    </row>
    <row r="12" spans="1:11" s="39" customFormat="1">
      <c r="A12" s="37"/>
      <c r="B12" s="38" t="s">
        <v>16</v>
      </c>
      <c r="C12" s="37">
        <v>1</v>
      </c>
      <c r="D12" s="37">
        <v>2490.48</v>
      </c>
      <c r="E12" s="37" t="s">
        <v>69</v>
      </c>
      <c r="F12" s="37"/>
      <c r="G12" s="37"/>
      <c r="H12" s="37"/>
      <c r="I12" s="37"/>
      <c r="J12" s="37"/>
      <c r="K12" s="37"/>
    </row>
    <row r="13" spans="1:11" s="39" customFormat="1">
      <c r="A13" s="37"/>
      <c r="B13" s="38" t="s">
        <v>17</v>
      </c>
      <c r="C13" s="37">
        <v>1</v>
      </c>
      <c r="D13" s="37"/>
      <c r="E13" s="37" t="s">
        <v>69</v>
      </c>
      <c r="F13" s="37"/>
      <c r="G13" s="37"/>
      <c r="H13" s="37"/>
      <c r="I13" s="37"/>
      <c r="J13" s="37"/>
      <c r="K13" s="37"/>
    </row>
    <row r="14" spans="1:11" s="36" customFormat="1">
      <c r="A14" s="35"/>
      <c r="B14" s="40" t="s">
        <v>68</v>
      </c>
      <c r="C14" s="35">
        <v>1</v>
      </c>
      <c r="D14" s="35"/>
      <c r="E14" s="35" t="s">
        <v>69</v>
      </c>
      <c r="F14" s="35"/>
      <c r="G14" s="35"/>
      <c r="H14" s="35"/>
      <c r="I14" s="35"/>
      <c r="J14" s="35"/>
      <c r="K14" s="35"/>
    </row>
    <row r="15" spans="1:11" s="39" customFormat="1">
      <c r="A15" s="37"/>
      <c r="B15" s="38" t="s">
        <v>18</v>
      </c>
      <c r="C15" s="37"/>
      <c r="D15" s="37"/>
      <c r="E15" s="37"/>
      <c r="F15" s="37"/>
      <c r="G15" s="37"/>
      <c r="H15" s="37"/>
      <c r="I15" s="37"/>
      <c r="J15" s="37"/>
      <c r="K15" s="37"/>
    </row>
    <row r="16" spans="1:11" s="107" customFormat="1">
      <c r="A16" s="105"/>
      <c r="B16" s="106" t="s">
        <v>142</v>
      </c>
      <c r="C16" s="105">
        <v>4</v>
      </c>
      <c r="D16" s="105"/>
      <c r="E16" s="105" t="s">
        <v>69</v>
      </c>
      <c r="F16" s="105"/>
      <c r="G16" s="105"/>
      <c r="H16" s="105"/>
      <c r="I16" s="105"/>
      <c r="J16" s="105"/>
      <c r="K16" s="105"/>
    </row>
    <row r="17" spans="1:11" s="36" customFormat="1">
      <c r="A17" s="35"/>
      <c r="B17" s="40" t="s">
        <v>73</v>
      </c>
      <c r="C17" s="35">
        <v>1</v>
      </c>
      <c r="D17" s="35"/>
      <c r="E17" s="35" t="s">
        <v>69</v>
      </c>
      <c r="F17" s="35"/>
      <c r="G17" s="35"/>
      <c r="H17" s="35"/>
      <c r="I17" s="35"/>
      <c r="J17" s="35"/>
      <c r="K17" s="35"/>
    </row>
    <row r="18" spans="1:11" s="36" customFormat="1">
      <c r="A18" s="35"/>
      <c r="B18" s="41" t="s">
        <v>74</v>
      </c>
      <c r="C18" s="35">
        <v>12</v>
      </c>
      <c r="D18" s="35"/>
      <c r="E18" s="35" t="s">
        <v>69</v>
      </c>
      <c r="F18" s="35"/>
      <c r="G18" s="35"/>
      <c r="H18" s="35"/>
      <c r="I18" s="35"/>
      <c r="J18" s="35"/>
      <c r="K18" s="35"/>
    </row>
    <row r="19" spans="1:11" s="36" customFormat="1">
      <c r="A19" s="35"/>
      <c r="B19" s="40" t="s">
        <v>75</v>
      </c>
      <c r="C19" s="35">
        <v>1</v>
      </c>
      <c r="D19" s="35"/>
      <c r="E19" s="35" t="s">
        <v>69</v>
      </c>
      <c r="F19" s="35"/>
      <c r="G19" s="35"/>
      <c r="H19" s="35"/>
      <c r="I19" s="35"/>
      <c r="J19" s="35"/>
      <c r="K19" s="35"/>
    </row>
    <row r="20" spans="1:11" s="36" customFormat="1">
      <c r="A20" s="35"/>
      <c r="B20" s="40" t="s">
        <v>76</v>
      </c>
      <c r="C20" s="35">
        <v>4</v>
      </c>
      <c r="D20" s="35"/>
      <c r="E20" s="35" t="s">
        <v>69</v>
      </c>
      <c r="F20" s="35"/>
      <c r="G20" s="35"/>
      <c r="H20" s="35"/>
      <c r="I20" s="35"/>
      <c r="J20" s="35"/>
      <c r="K20" s="35"/>
    </row>
    <row r="21" spans="1:11" s="36" customFormat="1">
      <c r="A21" s="35"/>
      <c r="B21" s="40" t="s">
        <v>91</v>
      </c>
      <c r="C21" s="35">
        <v>3</v>
      </c>
      <c r="D21" s="35"/>
      <c r="E21" s="35" t="s">
        <v>69</v>
      </c>
      <c r="F21" s="35"/>
      <c r="G21" s="35"/>
      <c r="H21" s="35"/>
      <c r="I21" s="35"/>
      <c r="J21" s="35"/>
      <c r="K21" s="35"/>
    </row>
    <row r="22" spans="1:11" s="36" customFormat="1">
      <c r="A22" s="35"/>
      <c r="B22" s="40" t="s">
        <v>77</v>
      </c>
      <c r="C22" s="35">
        <v>4</v>
      </c>
      <c r="D22" s="35"/>
      <c r="E22" s="35" t="s">
        <v>69</v>
      </c>
      <c r="F22" s="35"/>
      <c r="G22" s="35"/>
      <c r="H22" s="35"/>
      <c r="I22" s="35"/>
      <c r="J22" s="35"/>
      <c r="K22" s="35"/>
    </row>
    <row r="23" spans="1:11" s="36" customFormat="1">
      <c r="A23" s="35"/>
      <c r="B23" s="40" t="s">
        <v>83</v>
      </c>
      <c r="C23" s="35">
        <v>1</v>
      </c>
      <c r="D23" s="35"/>
      <c r="E23" s="35" t="s">
        <v>69</v>
      </c>
      <c r="F23" s="35"/>
      <c r="G23" s="35"/>
      <c r="H23" s="35"/>
      <c r="I23" s="35"/>
      <c r="J23" s="35"/>
      <c r="K23" s="35"/>
    </row>
    <row r="24" spans="1:11" s="36" customFormat="1">
      <c r="A24" s="35"/>
      <c r="B24" s="41" t="s">
        <v>78</v>
      </c>
      <c r="C24" s="35">
        <v>39</v>
      </c>
      <c r="D24" s="35"/>
      <c r="E24" s="35" t="s">
        <v>69</v>
      </c>
      <c r="F24" s="35"/>
      <c r="G24" s="35"/>
      <c r="H24" s="35"/>
      <c r="I24" s="35"/>
      <c r="J24" s="35"/>
      <c r="K24" s="35"/>
    </row>
    <row r="25" spans="1:11" s="36" customFormat="1">
      <c r="A25" s="35"/>
      <c r="B25" s="40" t="s">
        <v>84</v>
      </c>
      <c r="C25" s="35">
        <v>1</v>
      </c>
      <c r="D25" s="35"/>
      <c r="E25" s="35" t="s">
        <v>69</v>
      </c>
      <c r="F25" s="35"/>
      <c r="G25" s="35"/>
      <c r="H25" s="35"/>
      <c r="I25" s="35"/>
      <c r="J25" s="35"/>
      <c r="K25" s="35"/>
    </row>
    <row r="26" spans="1:11" s="36" customFormat="1" ht="25.5" customHeight="1">
      <c r="A26" s="35"/>
      <c r="B26" s="41" t="s">
        <v>92</v>
      </c>
      <c r="C26" s="35">
        <v>198</v>
      </c>
      <c r="D26" s="35"/>
      <c r="E26" s="35" t="s">
        <v>69</v>
      </c>
      <c r="F26" s="35"/>
      <c r="G26" s="35"/>
      <c r="H26" s="35"/>
      <c r="I26" s="35"/>
      <c r="J26" s="35"/>
      <c r="K26" s="35"/>
    </row>
    <row r="27" spans="1:11" s="36" customFormat="1">
      <c r="A27" s="35"/>
      <c r="B27" s="40" t="s">
        <v>81</v>
      </c>
      <c r="C27" s="35">
        <v>36</v>
      </c>
      <c r="D27" s="35"/>
      <c r="E27" s="35" t="s">
        <v>69</v>
      </c>
      <c r="F27" s="35"/>
      <c r="G27" s="35"/>
      <c r="H27" s="35"/>
      <c r="I27" s="35"/>
      <c r="J27" s="35"/>
      <c r="K27" s="35"/>
    </row>
    <row r="28" spans="1:11" s="36" customFormat="1">
      <c r="A28" s="35"/>
      <c r="B28" s="42" t="s">
        <v>71</v>
      </c>
      <c r="C28" s="35">
        <v>1</v>
      </c>
      <c r="D28" s="35"/>
      <c r="E28" s="35" t="s">
        <v>69</v>
      </c>
      <c r="F28" s="35"/>
      <c r="G28" s="35"/>
      <c r="H28" s="35"/>
      <c r="I28" s="35"/>
      <c r="J28" s="35"/>
      <c r="K28" s="35"/>
    </row>
    <row r="29" spans="1:11" s="36" customFormat="1">
      <c r="A29" s="35"/>
      <c r="B29" s="40" t="s">
        <v>85</v>
      </c>
      <c r="C29" s="35">
        <v>1</v>
      </c>
      <c r="D29" s="35"/>
      <c r="E29" s="35" t="s">
        <v>69</v>
      </c>
      <c r="F29" s="35"/>
      <c r="G29" s="35"/>
      <c r="H29" s="35"/>
      <c r="I29" s="35"/>
      <c r="J29" s="35"/>
      <c r="K29" s="35"/>
    </row>
    <row r="30" spans="1:11" s="36" customFormat="1">
      <c r="A30" s="35"/>
      <c r="B30" s="40" t="s">
        <v>86</v>
      </c>
      <c r="C30" s="35">
        <v>1</v>
      </c>
      <c r="D30" s="35"/>
      <c r="E30" s="35" t="s">
        <v>69</v>
      </c>
      <c r="F30" s="35"/>
      <c r="G30" s="35"/>
      <c r="H30" s="35"/>
      <c r="I30" s="35"/>
      <c r="J30" s="35"/>
      <c r="K30" s="35"/>
    </row>
    <row r="31" spans="1:11" s="36" customFormat="1">
      <c r="A31" s="35"/>
      <c r="B31" s="40" t="s">
        <v>87</v>
      </c>
      <c r="C31" s="35">
        <v>2</v>
      </c>
      <c r="D31" s="35"/>
      <c r="E31" s="35" t="s">
        <v>69</v>
      </c>
      <c r="F31" s="35"/>
      <c r="G31" s="35"/>
      <c r="H31" s="35"/>
      <c r="I31" s="35"/>
      <c r="J31" s="35"/>
      <c r="K31" s="35"/>
    </row>
    <row r="32" spans="1:11" s="36" customFormat="1">
      <c r="A32" s="35"/>
      <c r="B32" s="40" t="s">
        <v>89</v>
      </c>
      <c r="C32" s="35">
        <v>1</v>
      </c>
      <c r="D32" s="35"/>
      <c r="E32" s="35" t="s">
        <v>69</v>
      </c>
      <c r="F32" s="35"/>
      <c r="G32" s="35"/>
      <c r="H32" s="35"/>
      <c r="I32" s="35"/>
      <c r="J32" s="35"/>
      <c r="K32" s="35"/>
    </row>
    <row r="33" spans="1:11" s="36" customFormat="1">
      <c r="A33" s="35"/>
      <c r="B33" s="40" t="s">
        <v>90</v>
      </c>
      <c r="C33" s="35">
        <v>1</v>
      </c>
      <c r="D33" s="35"/>
      <c r="E33" s="35" t="s">
        <v>69</v>
      </c>
      <c r="F33" s="35"/>
      <c r="G33" s="35"/>
      <c r="H33" s="35"/>
      <c r="I33" s="35"/>
      <c r="J33" s="35"/>
      <c r="K33" s="35"/>
    </row>
    <row r="34" spans="1:11" s="36" customFormat="1">
      <c r="A34" s="35"/>
      <c r="B34" s="42" t="s">
        <v>71</v>
      </c>
      <c r="C34" s="35">
        <v>3</v>
      </c>
      <c r="D34" s="35"/>
      <c r="E34" s="35" t="s">
        <v>69</v>
      </c>
      <c r="F34" s="35"/>
      <c r="G34" s="35"/>
      <c r="H34" s="35"/>
      <c r="I34" s="35"/>
      <c r="J34" s="35"/>
      <c r="K34" s="35"/>
    </row>
    <row r="35" spans="1:11" s="36" customFormat="1">
      <c r="A35" s="35"/>
      <c r="B35" s="40" t="s">
        <v>88</v>
      </c>
      <c r="C35" s="35">
        <v>2</v>
      </c>
      <c r="D35" s="35"/>
      <c r="E35" s="35" t="s">
        <v>69</v>
      </c>
      <c r="F35" s="35"/>
      <c r="G35" s="35"/>
      <c r="H35" s="35"/>
      <c r="I35" s="35"/>
      <c r="J35" s="35"/>
      <c r="K35" s="35"/>
    </row>
    <row r="36" spans="1:11" s="36" customFormat="1">
      <c r="A36" s="35"/>
      <c r="B36" s="40" t="s">
        <v>79</v>
      </c>
      <c r="C36" s="35">
        <v>1</v>
      </c>
      <c r="D36" s="35"/>
      <c r="E36" s="35" t="s">
        <v>69</v>
      </c>
      <c r="F36" s="35"/>
      <c r="G36" s="35"/>
      <c r="H36" s="35"/>
      <c r="I36" s="35"/>
      <c r="J36" s="35"/>
      <c r="K36" s="35"/>
    </row>
    <row r="37" spans="1:11" s="36" customFormat="1" ht="21" customHeight="1">
      <c r="A37" s="35"/>
      <c r="B37" s="43" t="s">
        <v>80</v>
      </c>
      <c r="C37" s="35">
        <v>1</v>
      </c>
      <c r="D37" s="35"/>
      <c r="E37" s="35" t="s">
        <v>69</v>
      </c>
      <c r="F37" s="35"/>
      <c r="G37" s="35"/>
      <c r="H37" s="35"/>
      <c r="I37" s="35"/>
      <c r="J37" s="35"/>
      <c r="K37" s="35"/>
    </row>
    <row r="38" spans="1:11" s="36" customFormat="1" ht="28.5">
      <c r="A38" s="33" t="s">
        <v>19</v>
      </c>
      <c r="B38" s="34" t="s">
        <v>107</v>
      </c>
      <c r="C38" s="35"/>
      <c r="D38" s="35"/>
      <c r="E38" s="35"/>
      <c r="F38" s="35"/>
      <c r="G38" s="35"/>
      <c r="H38" s="35"/>
      <c r="I38" s="35"/>
      <c r="J38" s="35"/>
      <c r="K38" s="35"/>
    </row>
    <row r="39" spans="1:11" s="39" customFormat="1">
      <c r="A39" s="37"/>
      <c r="B39" s="38" t="s">
        <v>15</v>
      </c>
      <c r="C39" s="37"/>
      <c r="D39" s="37"/>
      <c r="E39" s="37"/>
      <c r="F39" s="37"/>
      <c r="G39" s="37"/>
      <c r="H39" s="37"/>
      <c r="I39" s="37"/>
      <c r="J39" s="37"/>
      <c r="K39" s="37"/>
    </row>
    <row r="40" spans="1:11" s="39" customFormat="1">
      <c r="A40" s="37"/>
      <c r="B40" s="38" t="s">
        <v>16</v>
      </c>
      <c r="C40" s="37"/>
      <c r="D40" s="37"/>
      <c r="E40" s="37"/>
      <c r="F40" s="37"/>
      <c r="G40" s="37"/>
      <c r="H40" s="37"/>
      <c r="I40" s="37"/>
      <c r="J40" s="37"/>
      <c r="K40" s="37"/>
    </row>
    <row r="41" spans="1:11" s="36" customFormat="1">
      <c r="A41" s="33"/>
      <c r="B41" s="34" t="s">
        <v>17</v>
      </c>
      <c r="C41" s="33">
        <f>SUM(C42:C45)</f>
        <v>4</v>
      </c>
      <c r="D41" s="33">
        <f>SUM(D42:D45)</f>
        <v>0</v>
      </c>
      <c r="E41" s="35" t="s">
        <v>69</v>
      </c>
      <c r="F41" s="35"/>
      <c r="G41" s="35"/>
      <c r="H41" s="35"/>
      <c r="I41" s="35"/>
      <c r="J41" s="35"/>
      <c r="K41" s="35"/>
    </row>
    <row r="42" spans="1:11" s="36" customFormat="1">
      <c r="A42" s="33"/>
      <c r="B42" s="41" t="s">
        <v>93</v>
      </c>
      <c r="C42" s="35">
        <v>1</v>
      </c>
      <c r="D42" s="35"/>
      <c r="E42" s="35" t="s">
        <v>69</v>
      </c>
      <c r="F42" s="35"/>
      <c r="G42" s="35"/>
      <c r="H42" s="35"/>
      <c r="I42" s="35"/>
      <c r="J42" s="35"/>
      <c r="K42" s="35"/>
    </row>
    <row r="43" spans="1:11" s="36" customFormat="1">
      <c r="A43" s="33"/>
      <c r="B43" s="41" t="s">
        <v>94</v>
      </c>
      <c r="C43" s="35">
        <v>1</v>
      </c>
      <c r="D43" s="35"/>
      <c r="E43" s="35" t="s">
        <v>69</v>
      </c>
      <c r="F43" s="35"/>
      <c r="G43" s="35"/>
      <c r="H43" s="35"/>
      <c r="I43" s="35"/>
      <c r="J43" s="35"/>
      <c r="K43" s="35"/>
    </row>
    <row r="44" spans="1:11" s="36" customFormat="1">
      <c r="A44" s="33"/>
      <c r="B44" s="41" t="s">
        <v>95</v>
      </c>
      <c r="C44" s="35">
        <v>1</v>
      </c>
      <c r="D44" s="35"/>
      <c r="E44" s="35" t="s">
        <v>69</v>
      </c>
      <c r="F44" s="35"/>
      <c r="G44" s="35"/>
      <c r="H44" s="35"/>
      <c r="I44" s="35"/>
      <c r="J44" s="35"/>
      <c r="K44" s="35"/>
    </row>
    <row r="45" spans="1:11" s="36" customFormat="1">
      <c r="A45" s="33"/>
      <c r="B45" s="41" t="s">
        <v>96</v>
      </c>
      <c r="C45" s="35">
        <v>1</v>
      </c>
      <c r="D45" s="35"/>
      <c r="E45" s="35" t="s">
        <v>69</v>
      </c>
      <c r="F45" s="35"/>
      <c r="G45" s="35"/>
      <c r="H45" s="35"/>
      <c r="I45" s="35"/>
      <c r="J45" s="35"/>
      <c r="K45" s="35"/>
    </row>
    <row r="46" spans="1:11" s="36" customFormat="1">
      <c r="A46" s="33"/>
      <c r="B46" s="34" t="s">
        <v>18</v>
      </c>
      <c r="C46" s="33"/>
      <c r="D46" s="33"/>
      <c r="E46" s="35" t="s">
        <v>69</v>
      </c>
      <c r="F46" s="35"/>
      <c r="G46" s="35"/>
      <c r="H46" s="35"/>
      <c r="I46" s="35"/>
      <c r="J46" s="35"/>
      <c r="K46" s="35"/>
    </row>
    <row r="47" spans="1:11" s="36" customFormat="1">
      <c r="A47" s="33"/>
      <c r="B47" s="44" t="s">
        <v>97</v>
      </c>
      <c r="C47" s="45">
        <f>SUM(C48:C50)</f>
        <v>7</v>
      </c>
      <c r="D47" s="45">
        <f t="shared" ref="D47" si="0">SUM(D48:D50)</f>
        <v>0</v>
      </c>
      <c r="E47" s="35" t="s">
        <v>69</v>
      </c>
      <c r="F47" s="35"/>
      <c r="G47" s="35"/>
      <c r="H47" s="35"/>
      <c r="I47" s="35"/>
      <c r="J47" s="35"/>
      <c r="K47" s="35"/>
    </row>
    <row r="48" spans="1:11" s="36" customFormat="1">
      <c r="A48" s="33"/>
      <c r="B48" s="41" t="s">
        <v>98</v>
      </c>
      <c r="C48" s="35">
        <v>1</v>
      </c>
      <c r="D48" s="35"/>
      <c r="E48" s="35" t="s">
        <v>69</v>
      </c>
      <c r="F48" s="35"/>
      <c r="G48" s="35"/>
      <c r="H48" s="35"/>
      <c r="I48" s="35"/>
      <c r="J48" s="35"/>
      <c r="K48" s="35"/>
    </row>
    <row r="49" spans="1:11" s="36" customFormat="1">
      <c r="A49" s="33"/>
      <c r="B49" s="41" t="s">
        <v>99</v>
      </c>
      <c r="C49" s="35">
        <v>3</v>
      </c>
      <c r="D49" s="35"/>
      <c r="E49" s="35" t="s">
        <v>69</v>
      </c>
      <c r="F49" s="35"/>
      <c r="G49" s="35"/>
      <c r="H49" s="35"/>
      <c r="I49" s="35"/>
      <c r="J49" s="35"/>
      <c r="K49" s="35"/>
    </row>
    <row r="50" spans="1:11" s="36" customFormat="1">
      <c r="A50" s="33"/>
      <c r="B50" s="41" t="s">
        <v>100</v>
      </c>
      <c r="C50" s="35">
        <v>3</v>
      </c>
      <c r="D50" s="35"/>
      <c r="E50" s="35" t="s">
        <v>69</v>
      </c>
      <c r="F50" s="35"/>
      <c r="G50" s="35"/>
      <c r="H50" s="35"/>
      <c r="I50" s="35"/>
      <c r="J50" s="35"/>
      <c r="K50" s="35"/>
    </row>
    <row r="51" spans="1:11" s="36" customFormat="1">
      <c r="A51" s="33"/>
      <c r="B51" s="44" t="s">
        <v>101</v>
      </c>
      <c r="C51" s="45">
        <f>C52+C53</f>
        <v>15</v>
      </c>
      <c r="D51" s="45">
        <f t="shared" ref="D51" si="1">D52+D53</f>
        <v>0</v>
      </c>
      <c r="E51" s="35" t="s">
        <v>69</v>
      </c>
      <c r="F51" s="35"/>
      <c r="G51" s="35"/>
      <c r="H51" s="35"/>
      <c r="I51" s="35"/>
      <c r="J51" s="35"/>
      <c r="K51" s="35"/>
    </row>
    <row r="52" spans="1:11" s="36" customFormat="1">
      <c r="A52" s="33"/>
      <c r="B52" s="41" t="s">
        <v>102</v>
      </c>
      <c r="C52" s="35">
        <v>7</v>
      </c>
      <c r="D52" s="35"/>
      <c r="E52" s="35" t="s">
        <v>69</v>
      </c>
      <c r="F52" s="35"/>
      <c r="G52" s="35"/>
      <c r="H52" s="35"/>
      <c r="I52" s="35"/>
      <c r="J52" s="35"/>
      <c r="K52" s="35"/>
    </row>
    <row r="53" spans="1:11" s="36" customFormat="1">
      <c r="A53" s="33"/>
      <c r="B53" s="41" t="s">
        <v>70</v>
      </c>
      <c r="C53" s="35">
        <v>8</v>
      </c>
      <c r="D53" s="35"/>
      <c r="E53" s="35" t="s">
        <v>69</v>
      </c>
      <c r="F53" s="35"/>
      <c r="G53" s="35"/>
      <c r="H53" s="35"/>
      <c r="I53" s="35"/>
      <c r="J53" s="35"/>
      <c r="K53" s="35"/>
    </row>
    <row r="54" spans="1:11" s="36" customFormat="1">
      <c r="A54" s="33"/>
      <c r="B54" s="44" t="s">
        <v>103</v>
      </c>
      <c r="C54" s="45">
        <f>SUM(C55:C55)</f>
        <v>5</v>
      </c>
      <c r="D54" s="45">
        <f>SUM(D55:D55)</f>
        <v>0</v>
      </c>
      <c r="E54" s="35" t="s">
        <v>69</v>
      </c>
      <c r="F54" s="35"/>
      <c r="G54" s="35"/>
      <c r="H54" s="35"/>
      <c r="I54" s="35"/>
      <c r="J54" s="35"/>
      <c r="K54" s="35"/>
    </row>
    <row r="55" spans="1:11" s="36" customFormat="1">
      <c r="A55" s="33"/>
      <c r="B55" s="41" t="s">
        <v>104</v>
      </c>
      <c r="C55" s="35">
        <v>5</v>
      </c>
      <c r="D55" s="35"/>
      <c r="E55" s="35" t="s">
        <v>69</v>
      </c>
      <c r="F55" s="35"/>
      <c r="G55" s="35"/>
      <c r="H55" s="35"/>
      <c r="I55" s="35"/>
      <c r="J55" s="35"/>
      <c r="K55" s="35"/>
    </row>
    <row r="56" spans="1:11" s="36" customFormat="1">
      <c r="A56" s="33"/>
      <c r="B56" s="44" t="s">
        <v>105</v>
      </c>
      <c r="C56" s="45">
        <v>1</v>
      </c>
      <c r="D56" s="45"/>
      <c r="E56" s="35" t="s">
        <v>69</v>
      </c>
      <c r="F56" s="35"/>
      <c r="G56" s="35"/>
      <c r="H56" s="35"/>
      <c r="I56" s="35"/>
      <c r="J56" s="35"/>
      <c r="K56" s="35"/>
    </row>
    <row r="57" spans="1:11" s="36" customFormat="1" ht="28.5">
      <c r="A57" s="33"/>
      <c r="B57" s="34" t="s">
        <v>106</v>
      </c>
      <c r="C57" s="33">
        <v>1</v>
      </c>
      <c r="D57" s="33"/>
      <c r="E57" s="35" t="s">
        <v>69</v>
      </c>
      <c r="F57" s="35"/>
      <c r="G57" s="35"/>
      <c r="H57" s="35"/>
      <c r="I57" s="35"/>
      <c r="J57" s="35"/>
      <c r="K57" s="35"/>
    </row>
    <row r="58" spans="1:11" s="36" customFormat="1">
      <c r="A58" s="33"/>
      <c r="B58" s="34"/>
      <c r="C58" s="35"/>
      <c r="D58" s="35"/>
      <c r="E58" s="35"/>
      <c r="F58" s="35"/>
      <c r="G58" s="35"/>
      <c r="H58" s="35"/>
      <c r="I58" s="35"/>
      <c r="J58" s="35"/>
      <c r="K58" s="35"/>
    </row>
    <row r="59" spans="1:11" s="36" customFormat="1" ht="28.5">
      <c r="A59" s="33" t="s">
        <v>108</v>
      </c>
      <c r="B59" s="34" t="s">
        <v>109</v>
      </c>
      <c r="C59" s="35"/>
      <c r="D59" s="35"/>
      <c r="E59" s="35"/>
      <c r="F59" s="35"/>
      <c r="G59" s="35"/>
      <c r="H59" s="35"/>
      <c r="I59" s="35"/>
      <c r="J59" s="35"/>
      <c r="K59" s="35"/>
    </row>
    <row r="60" spans="1:11" s="39" customFormat="1">
      <c r="A60" s="37"/>
      <c r="B60" s="38" t="s">
        <v>15</v>
      </c>
      <c r="C60" s="37"/>
      <c r="D60" s="37"/>
      <c r="E60" s="37"/>
      <c r="F60" s="37"/>
      <c r="G60" s="37"/>
      <c r="H60" s="37"/>
      <c r="I60" s="37"/>
      <c r="J60" s="37"/>
      <c r="K60" s="37"/>
    </row>
    <row r="61" spans="1:11" s="39" customFormat="1">
      <c r="A61" s="37"/>
      <c r="B61" s="38" t="s">
        <v>16</v>
      </c>
      <c r="C61" s="37"/>
      <c r="D61" s="37"/>
      <c r="E61" s="37"/>
      <c r="F61" s="37"/>
      <c r="G61" s="37"/>
      <c r="H61" s="37"/>
      <c r="I61" s="37"/>
      <c r="J61" s="37"/>
      <c r="K61" s="37"/>
    </row>
    <row r="62" spans="1:11" s="36" customFormat="1">
      <c r="A62" s="33"/>
      <c r="B62" s="34" t="s">
        <v>122</v>
      </c>
      <c r="C62" s="35">
        <f>C63</f>
        <v>1</v>
      </c>
      <c r="D62" s="35"/>
      <c r="E62" s="35"/>
      <c r="F62" s="35"/>
      <c r="G62" s="35"/>
      <c r="H62" s="35"/>
      <c r="I62" s="35"/>
      <c r="J62" s="35"/>
      <c r="K62" s="35"/>
    </row>
    <row r="63" spans="1:11" s="36" customFormat="1" ht="30">
      <c r="A63" s="33"/>
      <c r="B63" s="41" t="s">
        <v>123</v>
      </c>
      <c r="C63" s="35">
        <v>1</v>
      </c>
      <c r="D63" s="35"/>
      <c r="E63" s="35"/>
      <c r="F63" s="35"/>
      <c r="G63" s="35"/>
      <c r="H63" s="35"/>
      <c r="I63" s="35"/>
      <c r="J63" s="35" t="s">
        <v>69</v>
      </c>
      <c r="K63" s="35"/>
    </row>
    <row r="64" spans="1:11" s="39" customFormat="1">
      <c r="A64" s="37"/>
      <c r="B64" s="38" t="s">
        <v>18</v>
      </c>
      <c r="C64" s="53"/>
      <c r="D64" s="37"/>
      <c r="E64" s="37"/>
      <c r="F64" s="37"/>
      <c r="G64" s="37"/>
      <c r="H64" s="37"/>
      <c r="I64" s="37"/>
      <c r="J64" s="35"/>
      <c r="K64" s="37"/>
    </row>
    <row r="65" spans="1:11" s="36" customFormat="1">
      <c r="A65" s="33"/>
      <c r="B65" s="46" t="s">
        <v>110</v>
      </c>
      <c r="C65" s="54">
        <v>1</v>
      </c>
      <c r="D65" s="35"/>
      <c r="E65" s="35"/>
      <c r="F65" s="35"/>
      <c r="G65" s="35"/>
      <c r="H65" s="35"/>
      <c r="I65" s="35"/>
      <c r="J65" s="35" t="s">
        <v>69</v>
      </c>
      <c r="K65" s="35"/>
    </row>
    <row r="66" spans="1:11" s="36" customFormat="1">
      <c r="A66" s="33"/>
      <c r="B66" s="47" t="s">
        <v>111</v>
      </c>
      <c r="C66" s="54">
        <v>1</v>
      </c>
      <c r="D66" s="35"/>
      <c r="E66" s="35"/>
      <c r="F66" s="35"/>
      <c r="G66" s="35"/>
      <c r="H66" s="35"/>
      <c r="I66" s="35"/>
      <c r="J66" s="35" t="s">
        <v>69</v>
      </c>
      <c r="K66" s="35"/>
    </row>
    <row r="67" spans="1:11" s="36" customFormat="1">
      <c r="A67" s="33"/>
      <c r="B67" s="48" t="s">
        <v>112</v>
      </c>
      <c r="C67" s="54">
        <v>6</v>
      </c>
      <c r="D67" s="35"/>
      <c r="E67" s="35"/>
      <c r="F67" s="35"/>
      <c r="G67" s="35"/>
      <c r="H67" s="35"/>
      <c r="I67" s="35"/>
      <c r="J67" s="35" t="s">
        <v>69</v>
      </c>
      <c r="K67" s="35"/>
    </row>
    <row r="68" spans="1:11" s="36" customFormat="1">
      <c r="A68" s="33"/>
      <c r="B68" s="49" t="s">
        <v>113</v>
      </c>
      <c r="C68" s="54">
        <v>1</v>
      </c>
      <c r="D68" s="35"/>
      <c r="E68" s="35"/>
      <c r="F68" s="35"/>
      <c r="G68" s="35"/>
      <c r="H68" s="35"/>
      <c r="I68" s="35"/>
      <c r="J68" s="35" t="s">
        <v>69</v>
      </c>
      <c r="K68" s="35"/>
    </row>
    <row r="69" spans="1:11" s="36" customFormat="1">
      <c r="A69" s="33"/>
      <c r="B69" s="48" t="s">
        <v>114</v>
      </c>
      <c r="C69" s="54">
        <v>2</v>
      </c>
      <c r="D69" s="35"/>
      <c r="E69" s="35"/>
      <c r="F69" s="35"/>
      <c r="G69" s="35"/>
      <c r="H69" s="35"/>
      <c r="I69" s="35"/>
      <c r="J69" s="35" t="s">
        <v>69</v>
      </c>
      <c r="K69" s="35"/>
    </row>
    <row r="70" spans="1:11" s="36" customFormat="1">
      <c r="A70" s="33"/>
      <c r="B70" s="48" t="s">
        <v>115</v>
      </c>
      <c r="C70" s="54">
        <v>9</v>
      </c>
      <c r="D70" s="35"/>
      <c r="E70" s="35"/>
      <c r="F70" s="35"/>
      <c r="G70" s="35"/>
      <c r="H70" s="35"/>
      <c r="I70" s="35"/>
      <c r="J70" s="35" t="s">
        <v>69</v>
      </c>
      <c r="K70" s="35"/>
    </row>
    <row r="71" spans="1:11" s="36" customFormat="1">
      <c r="A71" s="33"/>
      <c r="B71" s="43" t="s">
        <v>116</v>
      </c>
      <c r="C71" s="54">
        <v>6</v>
      </c>
      <c r="D71" s="35"/>
      <c r="E71" s="35"/>
      <c r="F71" s="35"/>
      <c r="G71" s="35"/>
      <c r="H71" s="35"/>
      <c r="I71" s="35"/>
      <c r="J71" s="35" t="s">
        <v>69</v>
      </c>
      <c r="K71" s="35"/>
    </row>
    <row r="72" spans="1:11" s="36" customFormat="1">
      <c r="A72" s="33"/>
      <c r="B72" s="43" t="s">
        <v>117</v>
      </c>
      <c r="C72" s="54">
        <v>1</v>
      </c>
      <c r="D72" s="35"/>
      <c r="E72" s="35"/>
      <c r="F72" s="35"/>
      <c r="G72" s="35"/>
      <c r="H72" s="35"/>
      <c r="I72" s="35"/>
      <c r="J72" s="35" t="s">
        <v>69</v>
      </c>
      <c r="K72" s="35"/>
    </row>
    <row r="73" spans="1:11" s="36" customFormat="1">
      <c r="A73" s="33"/>
      <c r="B73" s="43" t="s">
        <v>118</v>
      </c>
      <c r="C73" s="54">
        <v>1</v>
      </c>
      <c r="D73" s="35"/>
      <c r="E73" s="35"/>
      <c r="F73" s="35"/>
      <c r="G73" s="35"/>
      <c r="H73" s="35"/>
      <c r="I73" s="35"/>
      <c r="J73" s="35" t="s">
        <v>69</v>
      </c>
      <c r="K73" s="35"/>
    </row>
    <row r="74" spans="1:11" s="36" customFormat="1">
      <c r="A74" s="33"/>
      <c r="B74" s="43" t="s">
        <v>119</v>
      </c>
      <c r="C74" s="54">
        <v>4</v>
      </c>
      <c r="D74" s="35"/>
      <c r="E74" s="35"/>
      <c r="F74" s="35"/>
      <c r="G74" s="35"/>
      <c r="H74" s="35"/>
      <c r="I74" s="35"/>
      <c r="J74" s="35" t="s">
        <v>69</v>
      </c>
      <c r="K74" s="35"/>
    </row>
    <row r="75" spans="1:11" s="36" customFormat="1" ht="30">
      <c r="A75" s="33"/>
      <c r="B75" s="43" t="s">
        <v>120</v>
      </c>
      <c r="C75" s="54">
        <v>1</v>
      </c>
      <c r="D75" s="35"/>
      <c r="E75" s="35"/>
      <c r="F75" s="35"/>
      <c r="G75" s="35"/>
      <c r="H75" s="35"/>
      <c r="I75" s="35"/>
      <c r="J75" s="35" t="s">
        <v>69</v>
      </c>
      <c r="K75" s="35"/>
    </row>
    <row r="76" spans="1:11" s="36" customFormat="1" ht="30">
      <c r="A76" s="33"/>
      <c r="B76" s="43" t="s">
        <v>121</v>
      </c>
      <c r="C76" s="54">
        <v>1</v>
      </c>
      <c r="D76" s="35"/>
      <c r="E76" s="35"/>
      <c r="F76" s="35"/>
      <c r="G76" s="35"/>
      <c r="H76" s="35"/>
      <c r="I76" s="35"/>
      <c r="J76" s="35" t="s">
        <v>69</v>
      </c>
      <c r="K76" s="35"/>
    </row>
    <row r="77" spans="1:11" s="36" customFormat="1" ht="28.5">
      <c r="A77" s="33" t="s">
        <v>124</v>
      </c>
      <c r="B77" s="34" t="s">
        <v>125</v>
      </c>
      <c r="C77" s="35"/>
      <c r="D77" s="35"/>
      <c r="E77" s="35"/>
      <c r="F77" s="35"/>
      <c r="G77" s="35"/>
      <c r="H77" s="35"/>
      <c r="I77" s="35"/>
      <c r="J77" s="35"/>
      <c r="K77" s="35"/>
    </row>
    <row r="78" spans="1:11" s="36" customFormat="1" ht="15.75">
      <c r="A78" s="56"/>
      <c r="B78" s="21" t="s">
        <v>15</v>
      </c>
      <c r="C78" s="56">
        <v>7</v>
      </c>
      <c r="D78" s="92">
        <f>+D79+D80+D81+D82+D83+D84+D85</f>
        <v>33787</v>
      </c>
      <c r="E78" s="60"/>
      <c r="F78" s="35"/>
      <c r="G78" s="35"/>
      <c r="H78" s="35"/>
      <c r="I78" s="35"/>
      <c r="J78" s="23" t="s">
        <v>69</v>
      </c>
      <c r="K78" s="35"/>
    </row>
    <row r="79" spans="1:11" s="39" customFormat="1" ht="15.75">
      <c r="A79" s="23">
        <v>1</v>
      </c>
      <c r="B79" s="22" t="s">
        <v>126</v>
      </c>
      <c r="C79" s="27">
        <v>1</v>
      </c>
      <c r="D79" s="61">
        <v>15000</v>
      </c>
      <c r="E79" s="61"/>
      <c r="F79" s="37"/>
      <c r="G79" s="37"/>
      <c r="H79" s="37"/>
      <c r="I79" s="37"/>
      <c r="J79" s="23" t="s">
        <v>69</v>
      </c>
      <c r="K79" s="37"/>
    </row>
    <row r="80" spans="1:11" s="36" customFormat="1" ht="15.75">
      <c r="A80" s="23">
        <v>2</v>
      </c>
      <c r="B80" s="22" t="s">
        <v>127</v>
      </c>
      <c r="C80" s="27">
        <v>1</v>
      </c>
      <c r="D80" s="61">
        <v>1411</v>
      </c>
      <c r="E80" s="35"/>
      <c r="F80" s="35"/>
      <c r="G80" s="35"/>
      <c r="H80" s="35"/>
      <c r="I80" s="35"/>
      <c r="J80" s="23" t="s">
        <v>69</v>
      </c>
      <c r="K80" s="35"/>
    </row>
    <row r="81" spans="1:11" s="36" customFormat="1" ht="15.75">
      <c r="A81" s="23">
        <v>3</v>
      </c>
      <c r="B81" s="22" t="s">
        <v>128</v>
      </c>
      <c r="C81" s="27">
        <v>1</v>
      </c>
      <c r="D81" s="61">
        <v>3000</v>
      </c>
      <c r="E81" s="35"/>
      <c r="F81" s="35"/>
      <c r="G81" s="35"/>
      <c r="H81" s="35"/>
      <c r="I81" s="35"/>
      <c r="J81" s="23" t="s">
        <v>69</v>
      </c>
      <c r="K81" s="35"/>
    </row>
    <row r="82" spans="1:11" s="36" customFormat="1" ht="15.75">
      <c r="A82" s="23">
        <v>4</v>
      </c>
      <c r="B82" s="22" t="s">
        <v>129</v>
      </c>
      <c r="C82" s="27">
        <v>1</v>
      </c>
      <c r="D82" s="61">
        <v>1500</v>
      </c>
      <c r="E82" s="35"/>
      <c r="F82" s="35"/>
      <c r="G82" s="35"/>
      <c r="H82" s="35"/>
      <c r="I82" s="35"/>
      <c r="J82" s="23" t="s">
        <v>69</v>
      </c>
      <c r="K82" s="35"/>
    </row>
    <row r="83" spans="1:11" s="36" customFormat="1" ht="15.75">
      <c r="A83" s="23">
        <v>5</v>
      </c>
      <c r="B83" s="22" t="s">
        <v>130</v>
      </c>
      <c r="C83" s="27">
        <v>1</v>
      </c>
      <c r="D83" s="61">
        <v>1500</v>
      </c>
      <c r="E83" s="35"/>
      <c r="F83" s="35"/>
      <c r="G83" s="35"/>
      <c r="H83" s="35"/>
      <c r="I83" s="35"/>
      <c r="J83" s="23" t="s">
        <v>69</v>
      </c>
      <c r="K83" s="35"/>
    </row>
    <row r="84" spans="1:11" s="36" customFormat="1" ht="15.75">
      <c r="A84" s="23">
        <v>6</v>
      </c>
      <c r="B84" s="22" t="s">
        <v>131</v>
      </c>
      <c r="C84" s="27">
        <v>1</v>
      </c>
      <c r="D84" s="61">
        <v>1376</v>
      </c>
      <c r="E84" s="35"/>
      <c r="F84" s="35"/>
      <c r="G84" s="35"/>
      <c r="H84" s="35"/>
      <c r="I84" s="35"/>
      <c r="J84" s="23" t="s">
        <v>69</v>
      </c>
      <c r="K84" s="35"/>
    </row>
    <row r="85" spans="1:11" s="36" customFormat="1" ht="15.75">
      <c r="A85" s="23">
        <v>7</v>
      </c>
      <c r="B85" s="22" t="s">
        <v>132</v>
      </c>
      <c r="C85" s="27">
        <v>1</v>
      </c>
      <c r="D85" s="61">
        <v>10000</v>
      </c>
      <c r="E85" s="35"/>
      <c r="F85" s="35"/>
      <c r="G85" s="35"/>
      <c r="H85" s="35"/>
      <c r="I85" s="35"/>
      <c r="J85" s="23" t="s">
        <v>69</v>
      </c>
      <c r="K85" s="35"/>
    </row>
    <row r="86" spans="1:11" s="36" customFormat="1" ht="15.75">
      <c r="A86" s="56"/>
      <c r="B86" s="21" t="s">
        <v>16</v>
      </c>
      <c r="C86" s="23">
        <v>7</v>
      </c>
      <c r="D86" s="92">
        <f>+D87+D88+D89+D90+D91+D92+D93</f>
        <v>1494.8</v>
      </c>
      <c r="E86" s="35"/>
      <c r="F86" s="35"/>
      <c r="G86" s="35"/>
      <c r="H86" s="35"/>
      <c r="I86" s="35"/>
      <c r="J86" s="23" t="s">
        <v>69</v>
      </c>
      <c r="K86" s="35"/>
    </row>
    <row r="87" spans="1:11" s="36" customFormat="1" ht="15.75">
      <c r="A87" s="23">
        <v>1</v>
      </c>
      <c r="B87" s="22" t="s">
        <v>126</v>
      </c>
      <c r="C87" s="27">
        <v>1</v>
      </c>
      <c r="D87" s="93">
        <f>770+92</f>
        <v>862</v>
      </c>
      <c r="E87" s="35"/>
      <c r="F87" s="35"/>
      <c r="G87" s="35"/>
      <c r="H87" s="35"/>
      <c r="I87" s="35"/>
      <c r="J87" s="23" t="s">
        <v>69</v>
      </c>
      <c r="K87" s="35"/>
    </row>
    <row r="88" spans="1:11" s="36" customFormat="1" ht="15.75">
      <c r="A88" s="23">
        <v>2</v>
      </c>
      <c r="B88" s="22" t="s">
        <v>127</v>
      </c>
      <c r="C88" s="27">
        <v>1</v>
      </c>
      <c r="D88" s="93">
        <v>220</v>
      </c>
      <c r="E88" s="35"/>
      <c r="F88" s="35"/>
      <c r="G88" s="35"/>
      <c r="H88" s="35"/>
      <c r="I88" s="35"/>
      <c r="J88" s="23" t="s">
        <v>69</v>
      </c>
      <c r="K88" s="35"/>
    </row>
    <row r="89" spans="1:11" s="36" customFormat="1" ht="15.75">
      <c r="A89" s="23">
        <v>3</v>
      </c>
      <c r="B89" s="22" t="s">
        <v>128</v>
      </c>
      <c r="C89" s="27">
        <v>1</v>
      </c>
      <c r="D89" s="93">
        <v>125.8</v>
      </c>
      <c r="E89" s="35"/>
      <c r="F89" s="35"/>
      <c r="G89" s="35"/>
      <c r="H89" s="35"/>
      <c r="I89" s="35"/>
      <c r="J89" s="23" t="s">
        <v>69</v>
      </c>
      <c r="K89" s="35"/>
    </row>
    <row r="90" spans="1:11" s="36" customFormat="1" ht="15.75">
      <c r="A90" s="23">
        <v>4</v>
      </c>
      <c r="B90" s="22" t="s">
        <v>129</v>
      </c>
      <c r="C90" s="27">
        <v>1</v>
      </c>
      <c r="D90" s="93">
        <v>45</v>
      </c>
      <c r="E90" s="35"/>
      <c r="F90" s="35"/>
      <c r="G90" s="35"/>
      <c r="H90" s="35"/>
      <c r="I90" s="35"/>
      <c r="J90" s="23" t="s">
        <v>69</v>
      </c>
      <c r="K90" s="35"/>
    </row>
    <row r="91" spans="1:11" s="36" customFormat="1" ht="15.75">
      <c r="A91" s="23">
        <v>5</v>
      </c>
      <c r="B91" s="22" t="s">
        <v>130</v>
      </c>
      <c r="C91" s="27">
        <v>1</v>
      </c>
      <c r="D91" s="93">
        <v>78</v>
      </c>
      <c r="E91" s="35"/>
      <c r="F91" s="35"/>
      <c r="G91" s="35"/>
      <c r="H91" s="35"/>
      <c r="I91" s="35"/>
      <c r="J91" s="23" t="s">
        <v>69</v>
      </c>
      <c r="K91" s="35"/>
    </row>
    <row r="92" spans="1:11" s="36" customFormat="1" ht="15.75">
      <c r="A92" s="23">
        <v>6</v>
      </c>
      <c r="B92" s="22" t="s">
        <v>131</v>
      </c>
      <c r="C92" s="27">
        <v>1</v>
      </c>
      <c r="D92" s="93">
        <v>94</v>
      </c>
      <c r="E92" s="35"/>
      <c r="F92" s="35"/>
      <c r="G92" s="35"/>
      <c r="H92" s="35"/>
      <c r="I92" s="35"/>
      <c r="J92" s="23" t="s">
        <v>69</v>
      </c>
      <c r="K92" s="35"/>
    </row>
    <row r="93" spans="1:11" s="36" customFormat="1" ht="15.75">
      <c r="A93" s="23">
        <v>7</v>
      </c>
      <c r="B93" s="22" t="s">
        <v>132</v>
      </c>
      <c r="C93" s="27">
        <v>1</v>
      </c>
      <c r="D93" s="94">
        <v>70</v>
      </c>
      <c r="E93" s="35"/>
      <c r="F93" s="35"/>
      <c r="G93" s="35"/>
      <c r="H93" s="35"/>
      <c r="I93" s="35"/>
      <c r="J93" s="23" t="s">
        <v>69</v>
      </c>
      <c r="K93" s="35"/>
    </row>
    <row r="94" spans="1:11" s="36" customFormat="1" ht="15.75">
      <c r="A94" s="23"/>
      <c r="B94" s="21" t="s">
        <v>133</v>
      </c>
      <c r="C94" s="23">
        <v>0</v>
      </c>
      <c r="D94" s="23"/>
      <c r="E94" s="35"/>
      <c r="F94" s="35"/>
      <c r="G94" s="35"/>
      <c r="H94" s="35"/>
      <c r="I94" s="35"/>
      <c r="J94" s="23" t="s">
        <v>69</v>
      </c>
      <c r="K94" s="35"/>
    </row>
    <row r="95" spans="1:11" s="36" customFormat="1" ht="15.75">
      <c r="A95" s="23"/>
      <c r="B95" s="21" t="s">
        <v>18</v>
      </c>
      <c r="C95" s="23"/>
      <c r="D95" s="22"/>
      <c r="E95" s="35"/>
      <c r="F95" s="35"/>
      <c r="G95" s="35"/>
      <c r="H95" s="35"/>
      <c r="I95" s="35"/>
      <c r="J95" s="23" t="s">
        <v>69</v>
      </c>
      <c r="K95" s="35"/>
    </row>
    <row r="96" spans="1:11" s="36" customFormat="1" ht="15.75">
      <c r="A96" s="23">
        <v>1</v>
      </c>
      <c r="B96" s="22" t="s">
        <v>161</v>
      </c>
      <c r="C96" s="23">
        <v>1</v>
      </c>
      <c r="D96" s="22"/>
      <c r="E96" s="35"/>
      <c r="F96" s="35"/>
      <c r="G96" s="35"/>
      <c r="H96" s="35"/>
      <c r="I96" s="35"/>
      <c r="J96" s="23" t="s">
        <v>69</v>
      </c>
      <c r="K96" s="35"/>
    </row>
    <row r="97" spans="1:11" s="36" customFormat="1" ht="15.75">
      <c r="A97" s="23">
        <v>2</v>
      </c>
      <c r="B97" s="22" t="s">
        <v>162</v>
      </c>
      <c r="C97" s="23">
        <v>1</v>
      </c>
      <c r="D97" s="22"/>
      <c r="E97" s="35"/>
      <c r="F97" s="35"/>
      <c r="G97" s="35"/>
      <c r="H97" s="35"/>
      <c r="I97" s="35"/>
      <c r="J97" s="23" t="s">
        <v>69</v>
      </c>
      <c r="K97" s="35"/>
    </row>
    <row r="98" spans="1:11" s="36" customFormat="1" ht="15.75">
      <c r="A98" s="23">
        <v>3</v>
      </c>
      <c r="B98" s="22" t="s">
        <v>163</v>
      </c>
      <c r="C98" s="23">
        <v>1</v>
      </c>
      <c r="D98" s="22"/>
      <c r="E98" s="35"/>
      <c r="F98" s="35"/>
      <c r="G98" s="35"/>
      <c r="H98" s="35"/>
      <c r="I98" s="35"/>
      <c r="J98" s="23" t="s">
        <v>69</v>
      </c>
      <c r="K98" s="35"/>
    </row>
    <row r="99" spans="1:11" s="36" customFormat="1" ht="15.75">
      <c r="A99" s="23">
        <v>4</v>
      </c>
      <c r="B99" s="22" t="s">
        <v>164</v>
      </c>
      <c r="C99" s="23">
        <v>1</v>
      </c>
      <c r="D99" s="22"/>
      <c r="E99" s="35"/>
      <c r="F99" s="35"/>
      <c r="G99" s="35"/>
      <c r="H99" s="35"/>
      <c r="I99" s="35"/>
      <c r="J99" s="23" t="s">
        <v>69</v>
      </c>
      <c r="K99" s="35"/>
    </row>
    <row r="100" spans="1:11" s="36" customFormat="1" ht="15.75">
      <c r="A100" s="23">
        <v>5</v>
      </c>
      <c r="B100" s="22" t="s">
        <v>165</v>
      </c>
      <c r="C100" s="23">
        <v>1</v>
      </c>
      <c r="D100" s="22"/>
      <c r="E100" s="35"/>
      <c r="F100" s="35"/>
      <c r="G100" s="35"/>
      <c r="H100" s="35"/>
      <c r="I100" s="35"/>
      <c r="J100" s="23" t="s">
        <v>69</v>
      </c>
      <c r="K100" s="35"/>
    </row>
    <row r="101" spans="1:11" s="36" customFormat="1" ht="15.75">
      <c r="A101" s="23">
        <v>6</v>
      </c>
      <c r="B101" s="22" t="s">
        <v>166</v>
      </c>
      <c r="C101" s="23">
        <v>1</v>
      </c>
      <c r="D101" s="22"/>
      <c r="E101" s="35"/>
      <c r="F101" s="35"/>
      <c r="G101" s="35"/>
      <c r="H101" s="35"/>
      <c r="I101" s="35"/>
      <c r="J101" s="23" t="s">
        <v>69</v>
      </c>
      <c r="K101" s="35"/>
    </row>
    <row r="102" spans="1:11" s="36" customFormat="1" ht="15.75">
      <c r="A102" s="23">
        <v>7</v>
      </c>
      <c r="B102" s="22" t="s">
        <v>167</v>
      </c>
      <c r="C102" s="23">
        <v>1</v>
      </c>
      <c r="D102" s="22"/>
      <c r="E102" s="35"/>
      <c r="F102" s="35"/>
      <c r="G102" s="35"/>
      <c r="H102" s="35"/>
      <c r="I102" s="35"/>
      <c r="J102" s="23" t="s">
        <v>69</v>
      </c>
      <c r="K102" s="35"/>
    </row>
    <row r="103" spans="1:11" s="36" customFormat="1" ht="15.75">
      <c r="A103" s="23">
        <v>8</v>
      </c>
      <c r="B103" s="22" t="s">
        <v>168</v>
      </c>
      <c r="C103" s="23">
        <v>1</v>
      </c>
      <c r="D103" s="22"/>
      <c r="E103" s="35"/>
      <c r="F103" s="35"/>
      <c r="G103" s="35"/>
      <c r="H103" s="35"/>
      <c r="I103" s="35"/>
      <c r="J103" s="23" t="s">
        <v>69</v>
      </c>
      <c r="K103" s="35"/>
    </row>
    <row r="104" spans="1:11" s="36" customFormat="1" ht="15.75">
      <c r="A104" s="23">
        <v>9</v>
      </c>
      <c r="B104" s="22" t="s">
        <v>169</v>
      </c>
      <c r="C104" s="23">
        <v>1</v>
      </c>
      <c r="D104" s="22"/>
      <c r="E104" s="35"/>
      <c r="F104" s="35"/>
      <c r="G104" s="35"/>
      <c r="H104" s="35"/>
      <c r="I104" s="35"/>
      <c r="J104" s="23" t="s">
        <v>69</v>
      </c>
      <c r="K104" s="35"/>
    </row>
    <row r="105" spans="1:11" s="36" customFormat="1" ht="15.75">
      <c r="A105" s="23">
        <v>10</v>
      </c>
      <c r="B105" s="22" t="s">
        <v>170</v>
      </c>
      <c r="C105" s="23">
        <v>1</v>
      </c>
      <c r="D105" s="22"/>
      <c r="E105" s="35"/>
      <c r="F105" s="35"/>
      <c r="G105" s="35"/>
      <c r="H105" s="35"/>
      <c r="I105" s="35"/>
      <c r="J105" s="23" t="s">
        <v>69</v>
      </c>
      <c r="K105" s="35"/>
    </row>
    <row r="106" spans="1:11" s="36" customFormat="1" ht="31.5">
      <c r="A106" s="23">
        <v>11</v>
      </c>
      <c r="B106" s="22" t="s">
        <v>171</v>
      </c>
      <c r="C106" s="23">
        <v>1</v>
      </c>
      <c r="D106" s="22"/>
      <c r="E106" s="35"/>
      <c r="F106" s="35"/>
      <c r="G106" s="35"/>
      <c r="H106" s="35"/>
      <c r="I106" s="35"/>
      <c r="J106" s="23" t="s">
        <v>69</v>
      </c>
      <c r="K106" s="35"/>
    </row>
    <row r="107" spans="1:11" s="36" customFormat="1" ht="15.75">
      <c r="A107" s="23">
        <v>12</v>
      </c>
      <c r="B107" s="22" t="s">
        <v>172</v>
      </c>
      <c r="C107" s="23">
        <v>1</v>
      </c>
      <c r="D107" s="22"/>
      <c r="E107" s="35"/>
      <c r="F107" s="35"/>
      <c r="G107" s="35"/>
      <c r="H107" s="35"/>
      <c r="I107" s="35"/>
      <c r="J107" s="23" t="s">
        <v>69</v>
      </c>
      <c r="K107" s="35"/>
    </row>
    <row r="108" spans="1:11" s="36" customFormat="1" ht="15.75">
      <c r="A108" s="23">
        <v>13</v>
      </c>
      <c r="B108" s="22" t="s">
        <v>173</v>
      </c>
      <c r="C108" s="23">
        <v>1</v>
      </c>
      <c r="D108" s="22"/>
      <c r="E108" s="35"/>
      <c r="F108" s="35"/>
      <c r="G108" s="35"/>
      <c r="H108" s="35"/>
      <c r="I108" s="35"/>
      <c r="J108" s="23" t="s">
        <v>69</v>
      </c>
      <c r="K108" s="35"/>
    </row>
    <row r="109" spans="1:11" s="36" customFormat="1" ht="31.5">
      <c r="A109" s="23">
        <v>14</v>
      </c>
      <c r="B109" s="22" t="s">
        <v>174</v>
      </c>
      <c r="C109" s="23">
        <v>1</v>
      </c>
      <c r="D109" s="22"/>
      <c r="E109" s="35"/>
      <c r="F109" s="35"/>
      <c r="G109" s="35"/>
      <c r="H109" s="35"/>
      <c r="I109" s="35"/>
      <c r="J109" s="23" t="s">
        <v>69</v>
      </c>
      <c r="K109" s="35"/>
    </row>
    <row r="110" spans="1:11" s="36" customFormat="1" ht="15.75">
      <c r="A110" s="23">
        <v>15</v>
      </c>
      <c r="B110" s="22" t="s">
        <v>175</v>
      </c>
      <c r="C110" s="23">
        <v>1</v>
      </c>
      <c r="D110" s="22"/>
      <c r="E110" s="35"/>
      <c r="F110" s="35"/>
      <c r="G110" s="35"/>
      <c r="H110" s="35"/>
      <c r="I110" s="35"/>
      <c r="J110" s="23" t="s">
        <v>69</v>
      </c>
      <c r="K110" s="35"/>
    </row>
    <row r="111" spans="1:11" s="36" customFormat="1" ht="31.5">
      <c r="A111" s="23">
        <v>16</v>
      </c>
      <c r="B111" s="22" t="s">
        <v>176</v>
      </c>
      <c r="C111" s="23">
        <v>1</v>
      </c>
      <c r="D111" s="22"/>
      <c r="E111" s="35"/>
      <c r="F111" s="35"/>
      <c r="G111" s="35"/>
      <c r="H111" s="35"/>
      <c r="I111" s="35"/>
      <c r="J111" s="23" t="s">
        <v>69</v>
      </c>
      <c r="K111" s="35"/>
    </row>
    <row r="112" spans="1:11" s="36" customFormat="1" ht="15.75">
      <c r="A112" s="23">
        <v>17</v>
      </c>
      <c r="B112" s="22" t="s">
        <v>177</v>
      </c>
      <c r="C112" s="23">
        <v>1</v>
      </c>
      <c r="D112" s="22"/>
      <c r="E112" s="35"/>
      <c r="F112" s="35"/>
      <c r="G112" s="35"/>
      <c r="H112" s="35"/>
      <c r="I112" s="35"/>
      <c r="J112" s="23" t="s">
        <v>69</v>
      </c>
      <c r="K112" s="35"/>
    </row>
    <row r="113" spans="1:11" s="36" customFormat="1" ht="15.75">
      <c r="A113" s="23">
        <v>18</v>
      </c>
      <c r="B113" s="22" t="s">
        <v>178</v>
      </c>
      <c r="C113" s="23">
        <v>1</v>
      </c>
      <c r="D113" s="22"/>
      <c r="E113" s="35"/>
      <c r="F113" s="35"/>
      <c r="G113" s="35"/>
      <c r="H113" s="35"/>
      <c r="I113" s="35"/>
      <c r="J113" s="23" t="s">
        <v>69</v>
      </c>
      <c r="K113" s="35"/>
    </row>
    <row r="114" spans="1:11" s="36" customFormat="1" ht="15.75">
      <c r="A114" s="23">
        <v>19</v>
      </c>
      <c r="B114" s="22" t="s">
        <v>179</v>
      </c>
      <c r="C114" s="23">
        <v>1</v>
      </c>
      <c r="D114" s="22"/>
      <c r="E114" s="35"/>
      <c r="F114" s="35"/>
      <c r="G114" s="35"/>
      <c r="H114" s="35"/>
      <c r="I114" s="35"/>
      <c r="J114" s="23" t="s">
        <v>69</v>
      </c>
      <c r="K114" s="35"/>
    </row>
    <row r="115" spans="1:11" s="36" customFormat="1" ht="15.75">
      <c r="A115" s="23">
        <v>20</v>
      </c>
      <c r="B115" s="22" t="s">
        <v>180</v>
      </c>
      <c r="C115" s="23">
        <v>1</v>
      </c>
      <c r="D115" s="22"/>
      <c r="E115" s="35"/>
      <c r="F115" s="35"/>
      <c r="G115" s="35"/>
      <c r="H115" s="35"/>
      <c r="I115" s="35"/>
      <c r="J115" s="23" t="s">
        <v>69</v>
      </c>
      <c r="K115" s="35"/>
    </row>
    <row r="116" spans="1:11" s="36" customFormat="1" ht="31.5">
      <c r="A116" s="23">
        <v>21</v>
      </c>
      <c r="B116" s="22" t="s">
        <v>181</v>
      </c>
      <c r="C116" s="23">
        <v>1</v>
      </c>
      <c r="D116" s="22"/>
      <c r="E116" s="35"/>
      <c r="F116" s="35"/>
      <c r="G116" s="35"/>
      <c r="H116" s="35"/>
      <c r="I116" s="35"/>
      <c r="J116" s="23" t="s">
        <v>69</v>
      </c>
      <c r="K116" s="35"/>
    </row>
    <row r="117" spans="1:11" s="36" customFormat="1" ht="31.5">
      <c r="A117" s="23">
        <v>22</v>
      </c>
      <c r="B117" s="22" t="s">
        <v>182</v>
      </c>
      <c r="C117" s="23">
        <v>1</v>
      </c>
      <c r="D117" s="22"/>
      <c r="E117" s="35"/>
      <c r="F117" s="35"/>
      <c r="G117" s="35"/>
      <c r="H117" s="35"/>
      <c r="I117" s="35"/>
      <c r="J117" s="23" t="s">
        <v>69</v>
      </c>
      <c r="K117" s="35"/>
    </row>
    <row r="118" spans="1:11" s="36" customFormat="1" ht="15.75">
      <c r="A118" s="23">
        <v>23</v>
      </c>
      <c r="B118" s="22" t="s">
        <v>183</v>
      </c>
      <c r="C118" s="23">
        <v>1</v>
      </c>
      <c r="D118" s="22"/>
      <c r="E118" s="35"/>
      <c r="F118" s="35"/>
      <c r="G118" s="35"/>
      <c r="H118" s="35"/>
      <c r="I118" s="35"/>
      <c r="J118" s="23" t="s">
        <v>69</v>
      </c>
      <c r="K118" s="35"/>
    </row>
    <row r="119" spans="1:11" s="36" customFormat="1" ht="31.5">
      <c r="A119" s="23">
        <v>24</v>
      </c>
      <c r="B119" s="22" t="s">
        <v>184</v>
      </c>
      <c r="C119" s="23">
        <v>1</v>
      </c>
      <c r="D119" s="22"/>
      <c r="E119" s="35"/>
      <c r="F119" s="35"/>
      <c r="G119" s="35"/>
      <c r="H119" s="35"/>
      <c r="I119" s="35"/>
      <c r="J119" s="23" t="s">
        <v>69</v>
      </c>
      <c r="K119" s="35"/>
    </row>
    <row r="120" spans="1:11" s="36" customFormat="1" ht="15.75">
      <c r="A120" s="23">
        <v>25</v>
      </c>
      <c r="B120" s="22" t="s">
        <v>185</v>
      </c>
      <c r="C120" s="23">
        <v>1</v>
      </c>
      <c r="D120" s="22"/>
      <c r="E120" s="35"/>
      <c r="F120" s="35"/>
      <c r="G120" s="35"/>
      <c r="H120" s="35"/>
      <c r="I120" s="35"/>
      <c r="J120" s="23" t="s">
        <v>69</v>
      </c>
      <c r="K120" s="35"/>
    </row>
    <row r="121" spans="1:11" s="36" customFormat="1" ht="15.75">
      <c r="A121" s="23">
        <v>26</v>
      </c>
      <c r="B121" s="22" t="s">
        <v>186</v>
      </c>
      <c r="C121" s="23">
        <v>1</v>
      </c>
      <c r="D121" s="22"/>
      <c r="E121" s="35"/>
      <c r="F121" s="35"/>
      <c r="G121" s="35"/>
      <c r="H121" s="35"/>
      <c r="I121" s="35"/>
      <c r="J121" s="23" t="s">
        <v>69</v>
      </c>
      <c r="K121" s="35"/>
    </row>
    <row r="122" spans="1:11" s="36" customFormat="1" ht="15.75">
      <c r="A122" s="23">
        <v>27</v>
      </c>
      <c r="B122" s="22" t="s">
        <v>187</v>
      </c>
      <c r="C122" s="23">
        <v>1</v>
      </c>
      <c r="D122" s="22"/>
      <c r="E122" s="35"/>
      <c r="F122" s="35"/>
      <c r="G122" s="35"/>
      <c r="H122" s="35"/>
      <c r="I122" s="35"/>
      <c r="J122" s="23" t="s">
        <v>69</v>
      </c>
      <c r="K122" s="35"/>
    </row>
    <row r="123" spans="1:11" s="36" customFormat="1" ht="15.75">
      <c r="A123" s="23">
        <v>28</v>
      </c>
      <c r="B123" s="22" t="s">
        <v>188</v>
      </c>
      <c r="C123" s="23">
        <v>1</v>
      </c>
      <c r="D123" s="22"/>
      <c r="E123" s="35"/>
      <c r="F123" s="35"/>
      <c r="G123" s="35"/>
      <c r="H123" s="35"/>
      <c r="I123" s="35"/>
      <c r="J123" s="23" t="s">
        <v>69</v>
      </c>
      <c r="K123" s="35"/>
    </row>
    <row r="124" spans="1:11" s="36" customFormat="1" ht="15.75">
      <c r="A124" s="23">
        <v>29</v>
      </c>
      <c r="B124" s="22" t="s">
        <v>189</v>
      </c>
      <c r="C124" s="23">
        <v>1</v>
      </c>
      <c r="D124" s="22"/>
      <c r="E124" s="35"/>
      <c r="F124" s="35"/>
      <c r="G124" s="35"/>
      <c r="H124" s="35"/>
      <c r="I124" s="35"/>
      <c r="J124" s="23" t="s">
        <v>69</v>
      </c>
      <c r="K124" s="35"/>
    </row>
    <row r="125" spans="1:11" s="36" customFormat="1" ht="15.75">
      <c r="A125" s="23">
        <v>30</v>
      </c>
      <c r="B125" s="22" t="s">
        <v>190</v>
      </c>
      <c r="C125" s="23">
        <v>1</v>
      </c>
      <c r="D125" s="22"/>
      <c r="E125" s="35"/>
      <c r="F125" s="35"/>
      <c r="G125" s="35"/>
      <c r="H125" s="35"/>
      <c r="I125" s="35"/>
      <c r="J125" s="23" t="s">
        <v>69</v>
      </c>
      <c r="K125" s="35"/>
    </row>
    <row r="126" spans="1:11" s="36" customFormat="1" ht="15.75">
      <c r="A126" s="23">
        <v>31</v>
      </c>
      <c r="B126" s="22" t="s">
        <v>191</v>
      </c>
      <c r="C126" s="23">
        <v>1</v>
      </c>
      <c r="D126" s="22"/>
      <c r="E126" s="35"/>
      <c r="F126" s="35"/>
      <c r="G126" s="35"/>
      <c r="H126" s="35"/>
      <c r="I126" s="35"/>
      <c r="J126" s="23" t="s">
        <v>69</v>
      </c>
      <c r="K126" s="35"/>
    </row>
    <row r="127" spans="1:11" s="36" customFormat="1" ht="15.75">
      <c r="A127" s="23">
        <v>32</v>
      </c>
      <c r="B127" s="22" t="s">
        <v>192</v>
      </c>
      <c r="C127" s="23">
        <v>1</v>
      </c>
      <c r="D127" s="22"/>
      <c r="E127" s="35"/>
      <c r="F127" s="35"/>
      <c r="G127" s="35"/>
      <c r="H127" s="35"/>
      <c r="I127" s="35"/>
      <c r="J127" s="23" t="s">
        <v>69</v>
      </c>
      <c r="K127" s="35"/>
    </row>
    <row r="128" spans="1:11" s="36" customFormat="1" ht="15.75">
      <c r="A128" s="23">
        <v>33</v>
      </c>
      <c r="B128" s="95" t="s">
        <v>193</v>
      </c>
      <c r="C128" s="23">
        <v>2</v>
      </c>
      <c r="D128" s="22"/>
      <c r="E128" s="35"/>
      <c r="F128" s="35"/>
      <c r="G128" s="35"/>
      <c r="H128" s="35"/>
      <c r="I128" s="35"/>
      <c r="J128" s="23" t="s">
        <v>69</v>
      </c>
      <c r="K128" s="35"/>
    </row>
    <row r="129" spans="1:11" s="36" customFormat="1" ht="15.75">
      <c r="A129" s="23">
        <v>34</v>
      </c>
      <c r="B129" s="95" t="s">
        <v>114</v>
      </c>
      <c r="C129" s="23">
        <v>4</v>
      </c>
      <c r="D129" s="22"/>
      <c r="E129" s="35"/>
      <c r="F129" s="35"/>
      <c r="G129" s="35"/>
      <c r="H129" s="35"/>
      <c r="I129" s="35"/>
      <c r="J129" s="23" t="s">
        <v>69</v>
      </c>
      <c r="K129" s="35"/>
    </row>
    <row r="130" spans="1:11" s="36" customFormat="1" ht="15.75">
      <c r="A130" s="23">
        <v>35</v>
      </c>
      <c r="B130" s="95" t="s">
        <v>134</v>
      </c>
      <c r="C130" s="23">
        <v>1</v>
      </c>
      <c r="D130" s="22"/>
      <c r="E130" s="35"/>
      <c r="F130" s="35"/>
      <c r="G130" s="35"/>
      <c r="H130" s="35"/>
      <c r="I130" s="35"/>
      <c r="J130" s="35"/>
      <c r="K130" s="35"/>
    </row>
    <row r="131" spans="1:11" s="36" customFormat="1">
      <c r="A131" s="50"/>
      <c r="B131" s="51"/>
      <c r="C131" s="52"/>
      <c r="D131" s="52"/>
      <c r="E131" s="52"/>
      <c r="F131" s="52"/>
      <c r="G131" s="52"/>
      <c r="H131" s="52"/>
      <c r="I131" s="52"/>
      <c r="J131" s="52"/>
      <c r="K131" s="52"/>
    </row>
    <row r="132" spans="1:11" s="29" customFormat="1" ht="15" customHeight="1">
      <c r="A132" s="125"/>
      <c r="F132" s="126" t="s">
        <v>72</v>
      </c>
      <c r="G132" s="126"/>
      <c r="H132" s="126"/>
      <c r="I132" s="126"/>
      <c r="J132" s="126"/>
      <c r="K132" s="126"/>
    </row>
    <row r="133" spans="1:11" s="29" customFormat="1" ht="15" customHeight="1">
      <c r="A133" s="125"/>
      <c r="D133" s="128" t="s">
        <v>67</v>
      </c>
      <c r="E133" s="128"/>
      <c r="F133" s="128"/>
      <c r="G133" s="128"/>
      <c r="H133" s="128"/>
      <c r="I133" s="128"/>
      <c r="J133" s="128"/>
      <c r="K133" s="128"/>
    </row>
    <row r="134" spans="1:11" s="29" customFormat="1" ht="15" customHeight="1">
      <c r="A134" s="125"/>
      <c r="F134" s="127" t="s">
        <v>34</v>
      </c>
      <c r="G134" s="127"/>
      <c r="H134" s="127"/>
      <c r="I134" s="127"/>
      <c r="J134" s="127"/>
      <c r="K134" s="127"/>
    </row>
    <row r="135" spans="1:11" s="29" customFormat="1" ht="15.75">
      <c r="A135" s="30" t="s">
        <v>35</v>
      </c>
    </row>
    <row r="136" spans="1:11" s="29" customFormat="1" ht="18.75">
      <c r="A136" s="28" t="s">
        <v>136</v>
      </c>
    </row>
    <row r="137" spans="1:11" s="29" customFormat="1" ht="32.25" customHeight="1">
      <c r="A137" s="124" t="s">
        <v>37</v>
      </c>
      <c r="B137" s="124"/>
      <c r="C137" s="124"/>
      <c r="D137" s="124"/>
      <c r="E137" s="124"/>
      <c r="F137" s="124"/>
      <c r="G137" s="124"/>
      <c r="H137" s="124"/>
      <c r="I137" s="124"/>
      <c r="J137" s="124"/>
      <c r="K137" s="124"/>
    </row>
    <row r="138" spans="1:11" s="29" customFormat="1" ht="15.75">
      <c r="A138" s="28" t="s">
        <v>36</v>
      </c>
    </row>
    <row r="139" spans="1:11" s="29" customFormat="1"/>
  </sheetData>
  <mergeCells count="17">
    <mergeCell ref="A137:K137"/>
    <mergeCell ref="A132:A134"/>
    <mergeCell ref="F132:K132"/>
    <mergeCell ref="F134:K134"/>
    <mergeCell ref="D133:K133"/>
    <mergeCell ref="I1:J2"/>
    <mergeCell ref="A1:B1"/>
    <mergeCell ref="A2:B2"/>
    <mergeCell ref="A4:K4"/>
    <mergeCell ref="A5:K5"/>
    <mergeCell ref="A6:A8"/>
    <mergeCell ref="B6:B8"/>
    <mergeCell ref="C6:D7"/>
    <mergeCell ref="E6:K6"/>
    <mergeCell ref="E7:E8"/>
    <mergeCell ref="F7:J7"/>
    <mergeCell ref="K7:K8"/>
  </mergeCells>
  <pageMargins left="0.15748031496062992" right="0.15748031496062992" top="0.19685039370078741" bottom="0.74803149606299213" header="0.31496062992125984" footer="0.31496062992125984"/>
  <pageSetup paperSize="9" scale="9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AA75"/>
  <sheetViews>
    <sheetView showGridLines="0" topLeftCell="A16" workbookViewId="0">
      <selection activeCell="K37" sqref="K37"/>
    </sheetView>
  </sheetViews>
  <sheetFormatPr defaultColWidth="9.125" defaultRowHeight="12"/>
  <cols>
    <col min="1" max="1" width="6" style="12" customWidth="1"/>
    <col min="2" max="2" width="19.25" style="12" customWidth="1"/>
    <col min="3" max="14" width="5.375" style="12" customWidth="1"/>
    <col min="15" max="15" width="5.25" style="12" customWidth="1"/>
    <col min="16" max="16" width="5.625" style="12" customWidth="1"/>
    <col min="17" max="17" width="9.625" style="12" customWidth="1"/>
    <col min="18" max="20" width="6" style="12" customWidth="1"/>
    <col min="21" max="21" width="7.875" style="12" customWidth="1"/>
    <col min="22" max="26" width="6" style="12" customWidth="1"/>
    <col min="27" max="16384" width="9.125" style="12"/>
  </cols>
  <sheetData>
    <row r="1" spans="1:27" ht="14.25">
      <c r="A1" s="143" t="s">
        <v>218</v>
      </c>
      <c r="B1" s="143"/>
      <c r="C1" s="143"/>
      <c r="X1" s="130" t="s">
        <v>38</v>
      </c>
      <c r="Y1" s="130"/>
      <c r="Z1" s="130"/>
    </row>
    <row r="2" spans="1:27" s="142" customFormat="1" ht="15.75">
      <c r="A2" s="122" t="s">
        <v>217</v>
      </c>
      <c r="B2" s="122"/>
      <c r="C2" s="122"/>
      <c r="X2" s="130"/>
      <c r="Y2" s="130"/>
      <c r="Z2" s="130"/>
    </row>
    <row r="3" spans="1:27">
      <c r="A3" s="10"/>
    </row>
    <row r="4" spans="1:27" s="4" customFormat="1" ht="15.75">
      <c r="A4" s="111" t="s">
        <v>39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  <c r="O4" s="111"/>
      <c r="P4" s="111"/>
      <c r="Q4" s="111"/>
      <c r="R4" s="111"/>
      <c r="S4" s="111"/>
      <c r="T4" s="111"/>
      <c r="U4" s="111"/>
      <c r="V4" s="111"/>
      <c r="W4" s="111"/>
      <c r="X4" s="111"/>
      <c r="Y4" s="111"/>
      <c r="Z4" s="111"/>
      <c r="AA4" s="111"/>
    </row>
    <row r="5" spans="1:27" s="4" customFormat="1" ht="15.75">
      <c r="A5" s="111" t="s">
        <v>138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  <c r="O5" s="111"/>
      <c r="P5" s="111"/>
      <c r="Q5" s="111"/>
      <c r="R5" s="111"/>
      <c r="S5" s="111"/>
      <c r="T5" s="111"/>
      <c r="U5" s="111"/>
      <c r="V5" s="111"/>
      <c r="W5" s="111"/>
      <c r="X5" s="111"/>
      <c r="Y5" s="111"/>
      <c r="Z5" s="111"/>
      <c r="AA5" s="111"/>
    </row>
    <row r="6" spans="1:27" s="4" customFormat="1" ht="18.75">
      <c r="A6" s="131" t="s">
        <v>49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  <c r="O6" s="131"/>
      <c r="P6" s="131"/>
      <c r="Q6" s="131"/>
      <c r="R6" s="131"/>
      <c r="S6" s="131"/>
      <c r="T6" s="131"/>
      <c r="U6" s="131"/>
      <c r="V6" s="131"/>
      <c r="W6" s="131"/>
      <c r="X6" s="131"/>
      <c r="Y6" s="131"/>
      <c r="Z6" s="131"/>
      <c r="AA6" s="131"/>
    </row>
    <row r="7" spans="1:27" ht="29.25" customHeight="1">
      <c r="A7" s="132" t="s">
        <v>1</v>
      </c>
      <c r="B7" s="132" t="s">
        <v>40</v>
      </c>
      <c r="C7" s="132" t="s">
        <v>41</v>
      </c>
      <c r="D7" s="132"/>
      <c r="E7" s="132"/>
      <c r="F7" s="132"/>
      <c r="G7" s="132" t="s">
        <v>42</v>
      </c>
      <c r="H7" s="132"/>
      <c r="I7" s="132"/>
      <c r="J7" s="132"/>
      <c r="K7" s="132" t="s">
        <v>43</v>
      </c>
      <c r="L7" s="132"/>
      <c r="M7" s="132"/>
      <c r="N7" s="132"/>
      <c r="O7" s="132" t="s">
        <v>44</v>
      </c>
      <c r="P7" s="132"/>
      <c r="Q7" s="132"/>
      <c r="R7" s="132"/>
      <c r="S7" s="132" t="s">
        <v>45</v>
      </c>
      <c r="T7" s="132"/>
      <c r="U7" s="132"/>
      <c r="V7" s="132"/>
      <c r="W7" s="132" t="s">
        <v>46</v>
      </c>
      <c r="X7" s="132"/>
      <c r="Y7" s="132"/>
      <c r="Z7" s="132"/>
      <c r="AA7" s="132" t="s">
        <v>47</v>
      </c>
    </row>
    <row r="8" spans="1:27" ht="52.5" customHeight="1">
      <c r="A8" s="132"/>
      <c r="B8" s="132"/>
      <c r="C8" s="55" t="s">
        <v>9</v>
      </c>
      <c r="D8" s="55" t="s">
        <v>10</v>
      </c>
      <c r="E8" s="55" t="s">
        <v>11</v>
      </c>
      <c r="F8" s="55" t="s">
        <v>48</v>
      </c>
      <c r="G8" s="55" t="s">
        <v>9</v>
      </c>
      <c r="H8" s="55" t="s">
        <v>10</v>
      </c>
      <c r="I8" s="55" t="s">
        <v>11</v>
      </c>
      <c r="J8" s="55" t="s">
        <v>48</v>
      </c>
      <c r="K8" s="55" t="s">
        <v>9</v>
      </c>
      <c r="L8" s="55" t="s">
        <v>10</v>
      </c>
      <c r="M8" s="55" t="s">
        <v>11</v>
      </c>
      <c r="N8" s="55" t="s">
        <v>48</v>
      </c>
      <c r="O8" s="55" t="s">
        <v>9</v>
      </c>
      <c r="P8" s="55" t="s">
        <v>10</v>
      </c>
      <c r="Q8" s="55" t="s">
        <v>11</v>
      </c>
      <c r="R8" s="55" t="s">
        <v>48</v>
      </c>
      <c r="S8" s="55" t="s">
        <v>9</v>
      </c>
      <c r="T8" s="55" t="s">
        <v>10</v>
      </c>
      <c r="U8" s="55" t="s">
        <v>11</v>
      </c>
      <c r="V8" s="55" t="s">
        <v>48</v>
      </c>
      <c r="W8" s="55" t="s">
        <v>9</v>
      </c>
      <c r="X8" s="55" t="s">
        <v>10</v>
      </c>
      <c r="Y8" s="55" t="s">
        <v>11</v>
      </c>
      <c r="Z8" s="55" t="s">
        <v>48</v>
      </c>
      <c r="AA8" s="132"/>
    </row>
    <row r="9" spans="1:27">
      <c r="A9" s="11">
        <v>1</v>
      </c>
      <c r="B9" s="11">
        <v>2</v>
      </c>
      <c r="C9" s="11">
        <v>3</v>
      </c>
      <c r="D9" s="11">
        <v>4</v>
      </c>
      <c r="E9" s="11">
        <v>5</v>
      </c>
      <c r="F9" s="11">
        <v>6</v>
      </c>
      <c r="G9" s="11">
        <v>7</v>
      </c>
      <c r="H9" s="11">
        <v>8</v>
      </c>
      <c r="I9" s="11">
        <v>9</v>
      </c>
      <c r="J9" s="11">
        <v>10</v>
      </c>
      <c r="K9" s="11">
        <v>11</v>
      </c>
      <c r="L9" s="11">
        <v>12</v>
      </c>
      <c r="M9" s="11">
        <v>13</v>
      </c>
      <c r="N9" s="11">
        <v>14</v>
      </c>
      <c r="O9" s="11">
        <v>15</v>
      </c>
      <c r="P9" s="11">
        <v>16</v>
      </c>
      <c r="Q9" s="11">
        <v>17</v>
      </c>
      <c r="R9" s="11">
        <v>18</v>
      </c>
      <c r="S9" s="11">
        <v>19</v>
      </c>
      <c r="T9" s="11">
        <v>20</v>
      </c>
      <c r="U9" s="11">
        <v>21</v>
      </c>
      <c r="V9" s="11">
        <v>22</v>
      </c>
      <c r="W9" s="11">
        <v>23</v>
      </c>
      <c r="X9" s="11">
        <v>24</v>
      </c>
      <c r="Y9" s="11">
        <v>25</v>
      </c>
      <c r="Z9" s="11">
        <v>26</v>
      </c>
      <c r="AA9" s="11">
        <v>27</v>
      </c>
    </row>
    <row r="10" spans="1:27" s="98" customFormat="1" ht="35.450000000000003" customHeight="1">
      <c r="A10" s="6" t="s">
        <v>13</v>
      </c>
      <c r="B10" s="7" t="s">
        <v>144</v>
      </c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  <c r="N10" s="7"/>
      <c r="O10" s="7"/>
      <c r="P10" s="7"/>
      <c r="Q10" s="97">
        <f>Q13</f>
        <v>797858</v>
      </c>
      <c r="R10" s="7"/>
      <c r="S10" s="7"/>
      <c r="T10" s="7"/>
      <c r="U10" s="7"/>
      <c r="V10" s="7"/>
      <c r="W10" s="7"/>
      <c r="X10" s="7"/>
      <c r="Y10" s="7"/>
      <c r="Z10" s="7"/>
      <c r="AA10" s="7"/>
    </row>
    <row r="11" spans="1:27" s="98" customFormat="1" ht="25.5" customHeight="1">
      <c r="A11" s="6"/>
      <c r="B11" s="7" t="s">
        <v>15</v>
      </c>
      <c r="C11" s="7"/>
      <c r="D11" s="7"/>
      <c r="E11" s="7"/>
      <c r="F11" s="7"/>
      <c r="G11" s="7"/>
      <c r="H11" s="7"/>
      <c r="I11" s="7"/>
      <c r="J11" s="7"/>
      <c r="K11" s="7"/>
      <c r="L11" s="7"/>
      <c r="M11" s="7"/>
      <c r="N11" s="7"/>
      <c r="O11" s="7"/>
      <c r="P11" s="7"/>
      <c r="Q11" s="7"/>
      <c r="R11" s="7"/>
      <c r="S11" s="7"/>
      <c r="T11" s="7"/>
      <c r="U11" s="7"/>
      <c r="V11" s="7"/>
      <c r="W11" s="7"/>
      <c r="X11" s="7"/>
      <c r="Y11" s="7"/>
      <c r="Z11" s="7"/>
      <c r="AA11" s="7"/>
    </row>
    <row r="12" spans="1:27" s="98" customFormat="1" ht="25.5" customHeight="1">
      <c r="A12" s="6"/>
      <c r="B12" s="7" t="s">
        <v>16</v>
      </c>
      <c r="C12" s="7"/>
      <c r="D12" s="7"/>
      <c r="E12" s="7"/>
      <c r="F12" s="7"/>
      <c r="G12" s="7"/>
      <c r="H12" s="7"/>
      <c r="I12" s="7"/>
      <c r="J12" s="7"/>
      <c r="K12" s="7"/>
      <c r="L12" s="7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Z12" s="7"/>
      <c r="AA12" s="7"/>
    </row>
    <row r="13" spans="1:27" s="98" customFormat="1" ht="25.5" customHeight="1">
      <c r="A13" s="6"/>
      <c r="B13" s="7" t="s">
        <v>17</v>
      </c>
      <c r="C13" s="7"/>
      <c r="D13" s="7"/>
      <c r="E13" s="7"/>
      <c r="F13" s="7"/>
      <c r="G13" s="7"/>
      <c r="H13" s="7"/>
      <c r="I13" s="7"/>
      <c r="J13" s="7"/>
      <c r="K13" s="7"/>
      <c r="L13" s="7"/>
      <c r="M13" s="7"/>
      <c r="N13" s="7"/>
      <c r="O13" s="7">
        <v>1</v>
      </c>
      <c r="P13" s="7"/>
      <c r="Q13" s="137">
        <v>797858</v>
      </c>
      <c r="R13" s="7"/>
      <c r="S13" s="7"/>
      <c r="T13" s="7"/>
      <c r="U13" s="137"/>
      <c r="V13" s="7"/>
      <c r="W13" s="7"/>
      <c r="X13" s="7"/>
      <c r="Y13" s="7"/>
      <c r="Z13" s="7"/>
      <c r="AA13" s="138" t="s">
        <v>141</v>
      </c>
    </row>
    <row r="14" spans="1:27" s="98" customFormat="1" ht="48.75" customHeight="1">
      <c r="A14" s="6"/>
      <c r="B14" s="7" t="s">
        <v>18</v>
      </c>
      <c r="C14" s="7"/>
      <c r="D14" s="7"/>
      <c r="E14" s="7"/>
      <c r="F14" s="7"/>
      <c r="G14" s="7"/>
      <c r="H14" s="7"/>
      <c r="I14" s="7"/>
      <c r="J14" s="7"/>
      <c r="K14" s="7"/>
      <c r="L14" s="7"/>
      <c r="M14" s="7"/>
      <c r="N14" s="7"/>
      <c r="O14" s="7"/>
      <c r="P14" s="7"/>
      <c r="Q14" s="7"/>
      <c r="R14" s="7"/>
      <c r="S14" s="7"/>
      <c r="T14" s="7"/>
      <c r="U14" s="7"/>
      <c r="V14" s="7"/>
      <c r="W14" s="7"/>
      <c r="X14" s="7"/>
      <c r="Y14" s="7"/>
      <c r="Z14" s="7"/>
      <c r="AA14" s="139"/>
    </row>
    <row r="15" spans="1:27" ht="35.450000000000003" customHeight="1">
      <c r="A15" s="6" t="s">
        <v>19</v>
      </c>
      <c r="B15" s="7" t="s">
        <v>107</v>
      </c>
      <c r="C15" s="9"/>
      <c r="D15" s="9"/>
      <c r="E15" s="9"/>
      <c r="F15" s="9"/>
      <c r="G15" s="9"/>
      <c r="H15" s="9"/>
      <c r="I15" s="9"/>
      <c r="J15" s="9"/>
      <c r="K15" s="9"/>
      <c r="L15" s="9"/>
      <c r="M15" s="9"/>
      <c r="N15" s="9"/>
      <c r="O15" s="9"/>
      <c r="P15" s="9">
        <f t="shared" ref="P15:R15" si="0">SUM(P17:P34)</f>
        <v>0</v>
      </c>
      <c r="Q15" s="141">
        <f t="shared" si="0"/>
        <v>427849000</v>
      </c>
      <c r="R15" s="9">
        <f t="shared" si="0"/>
        <v>0</v>
      </c>
      <c r="S15" s="9"/>
      <c r="T15" s="9"/>
      <c r="U15" s="9"/>
      <c r="V15" s="9"/>
      <c r="W15" s="9"/>
      <c r="X15" s="9"/>
      <c r="Y15" s="9"/>
      <c r="Z15" s="9"/>
      <c r="AA15" s="9"/>
    </row>
    <row r="16" spans="1:27" ht="35.450000000000003" customHeight="1">
      <c r="A16" s="6"/>
      <c r="B16" s="7" t="s">
        <v>18</v>
      </c>
      <c r="C16" s="9"/>
      <c r="D16" s="9"/>
      <c r="E16" s="9"/>
      <c r="F16" s="9"/>
      <c r="G16" s="9"/>
      <c r="H16" s="9"/>
      <c r="I16" s="9"/>
      <c r="J16" s="9"/>
      <c r="K16" s="9"/>
      <c r="L16" s="9"/>
      <c r="M16" s="9"/>
      <c r="N16" s="9"/>
      <c r="O16" s="9"/>
      <c r="P16" s="9"/>
      <c r="Q16" s="140"/>
      <c r="R16" s="9"/>
      <c r="S16" s="9"/>
      <c r="T16" s="9"/>
      <c r="U16" s="9"/>
      <c r="V16" s="9"/>
      <c r="W16" s="9"/>
      <c r="X16" s="9"/>
      <c r="Y16" s="9"/>
      <c r="Z16" s="9"/>
      <c r="AA16" s="9"/>
    </row>
    <row r="17" spans="1:27" ht="22.5" customHeight="1">
      <c r="A17" s="6">
        <v>1</v>
      </c>
      <c r="B17" s="69" t="s">
        <v>145</v>
      </c>
      <c r="C17" s="9"/>
      <c r="D17" s="9"/>
      <c r="E17" s="9"/>
      <c r="F17" s="9"/>
      <c r="G17" s="9"/>
      <c r="H17" s="9"/>
      <c r="I17" s="9"/>
      <c r="J17" s="9"/>
      <c r="K17" s="9"/>
      <c r="L17" s="9"/>
      <c r="M17" s="9"/>
      <c r="N17" s="9"/>
      <c r="O17" s="9">
        <v>1</v>
      </c>
      <c r="P17" s="9"/>
      <c r="Q17" s="72">
        <f>11850000+P17</f>
        <v>11850000</v>
      </c>
      <c r="R17" s="9"/>
      <c r="S17" s="9"/>
      <c r="T17" s="9"/>
      <c r="U17" s="9"/>
      <c r="V17" s="9"/>
      <c r="W17" s="9"/>
      <c r="X17" s="9"/>
      <c r="Y17" s="9"/>
      <c r="Z17" s="9"/>
      <c r="AA17" s="9"/>
    </row>
    <row r="18" spans="1:27" ht="22.5" customHeight="1">
      <c r="A18" s="6">
        <v>2</v>
      </c>
      <c r="B18" s="69" t="s">
        <v>145</v>
      </c>
      <c r="C18" s="9"/>
      <c r="D18" s="9"/>
      <c r="E18" s="9"/>
      <c r="F18" s="9"/>
      <c r="G18" s="9"/>
      <c r="H18" s="9"/>
      <c r="I18" s="9"/>
      <c r="J18" s="9"/>
      <c r="K18" s="9"/>
      <c r="L18" s="9"/>
      <c r="M18" s="9"/>
      <c r="N18" s="9"/>
      <c r="O18" s="9">
        <v>1</v>
      </c>
      <c r="P18" s="9"/>
      <c r="Q18" s="73">
        <f>11850000+P18</f>
        <v>11850000</v>
      </c>
      <c r="R18" s="9"/>
      <c r="S18" s="9"/>
      <c r="T18" s="9"/>
      <c r="U18" s="9"/>
      <c r="V18" s="9"/>
      <c r="W18" s="9"/>
      <c r="X18" s="9"/>
      <c r="Y18" s="9"/>
      <c r="Z18" s="9"/>
      <c r="AA18" s="9"/>
    </row>
    <row r="19" spans="1:27" ht="22.5" customHeight="1">
      <c r="A19" s="6">
        <v>3</v>
      </c>
      <c r="B19" s="70" t="s">
        <v>146</v>
      </c>
      <c r="C19" s="9"/>
      <c r="D19" s="9"/>
      <c r="E19" s="9"/>
      <c r="F19" s="9"/>
      <c r="G19" s="9"/>
      <c r="H19" s="9"/>
      <c r="I19" s="9"/>
      <c r="J19" s="9"/>
      <c r="K19" s="9"/>
      <c r="L19" s="9"/>
      <c r="M19" s="9"/>
      <c r="N19" s="9"/>
      <c r="O19" s="9">
        <v>1</v>
      </c>
      <c r="P19" s="9"/>
      <c r="Q19" s="73">
        <f>13990000+P19</f>
        <v>13990000</v>
      </c>
      <c r="R19" s="9"/>
      <c r="S19" s="9"/>
      <c r="T19" s="9"/>
      <c r="U19" s="9"/>
      <c r="V19" s="9"/>
      <c r="W19" s="9"/>
      <c r="X19" s="9"/>
      <c r="Y19" s="9"/>
      <c r="Z19" s="9"/>
      <c r="AA19" s="9"/>
    </row>
    <row r="20" spans="1:27" ht="22.5" customHeight="1">
      <c r="A20" s="6">
        <v>4</v>
      </c>
      <c r="B20" s="70" t="s">
        <v>147</v>
      </c>
      <c r="C20" s="9"/>
      <c r="D20" s="9"/>
      <c r="E20" s="9"/>
      <c r="F20" s="9"/>
      <c r="G20" s="9"/>
      <c r="H20" s="9"/>
      <c r="I20" s="9"/>
      <c r="J20" s="9"/>
      <c r="K20" s="9"/>
      <c r="L20" s="9"/>
      <c r="M20" s="9"/>
      <c r="N20" s="9"/>
      <c r="O20" s="9">
        <v>1</v>
      </c>
      <c r="P20" s="9"/>
      <c r="Q20" s="73">
        <f>13000000+P20</f>
        <v>13000000</v>
      </c>
      <c r="R20" s="9"/>
      <c r="S20" s="9"/>
      <c r="T20" s="9"/>
      <c r="U20" s="9"/>
      <c r="V20" s="9"/>
      <c r="W20" s="9"/>
      <c r="X20" s="9"/>
      <c r="Y20" s="9"/>
      <c r="Z20" s="9"/>
      <c r="AA20" s="9"/>
    </row>
    <row r="21" spans="1:27" ht="22.5" customHeight="1">
      <c r="A21" s="6">
        <v>5</v>
      </c>
      <c r="B21" s="70" t="s">
        <v>102</v>
      </c>
      <c r="C21" s="9"/>
      <c r="D21" s="9"/>
      <c r="E21" s="9"/>
      <c r="F21" s="9"/>
      <c r="G21" s="9"/>
      <c r="H21" s="9"/>
      <c r="I21" s="9"/>
      <c r="J21" s="9"/>
      <c r="K21" s="9"/>
      <c r="L21" s="9"/>
      <c r="M21" s="9"/>
      <c r="N21" s="9"/>
      <c r="O21" s="9">
        <v>1</v>
      </c>
      <c r="P21" s="9"/>
      <c r="Q21" s="73">
        <f>8000000+P21</f>
        <v>8000000</v>
      </c>
      <c r="R21" s="9"/>
      <c r="S21" s="9"/>
      <c r="T21" s="9"/>
      <c r="U21" s="9"/>
      <c r="V21" s="9"/>
      <c r="W21" s="9"/>
      <c r="X21" s="9"/>
      <c r="Y21" s="9"/>
      <c r="Z21" s="9"/>
      <c r="AA21" s="9"/>
    </row>
    <row r="22" spans="1:27" ht="22.5" customHeight="1">
      <c r="A22" s="6">
        <v>6</v>
      </c>
      <c r="B22" s="70" t="s">
        <v>148</v>
      </c>
      <c r="C22" s="9"/>
      <c r="D22" s="9"/>
      <c r="E22" s="9"/>
      <c r="F22" s="9"/>
      <c r="G22" s="9"/>
      <c r="H22" s="9"/>
      <c r="I22" s="9"/>
      <c r="J22" s="9"/>
      <c r="K22" s="9"/>
      <c r="L22" s="9"/>
      <c r="M22" s="9"/>
      <c r="N22" s="9"/>
      <c r="O22" s="9">
        <v>1</v>
      </c>
      <c r="P22" s="9"/>
      <c r="Q22" s="73">
        <f>9500000+P22</f>
        <v>9500000</v>
      </c>
      <c r="R22" s="9"/>
      <c r="S22" s="9"/>
      <c r="T22" s="9"/>
      <c r="U22" s="9"/>
      <c r="V22" s="9"/>
      <c r="W22" s="9"/>
      <c r="X22" s="9"/>
      <c r="Y22" s="9"/>
      <c r="Z22" s="9"/>
      <c r="AA22" s="9"/>
    </row>
    <row r="23" spans="1:27" ht="22.5" customHeight="1">
      <c r="A23" s="6">
        <v>7</v>
      </c>
      <c r="B23" s="70" t="s">
        <v>149</v>
      </c>
      <c r="C23" s="9"/>
      <c r="D23" s="9"/>
      <c r="E23" s="9"/>
      <c r="F23" s="9"/>
      <c r="G23" s="9"/>
      <c r="H23" s="9"/>
      <c r="I23" s="9"/>
      <c r="J23" s="9"/>
      <c r="K23" s="9"/>
      <c r="L23" s="9"/>
      <c r="M23" s="9"/>
      <c r="N23" s="9"/>
      <c r="O23" s="9">
        <v>1</v>
      </c>
      <c r="P23" s="9"/>
      <c r="Q23" s="74">
        <v>70500000</v>
      </c>
      <c r="R23" s="9"/>
      <c r="S23" s="9"/>
      <c r="T23" s="9"/>
      <c r="U23" s="9"/>
      <c r="V23" s="9"/>
      <c r="W23" s="9"/>
      <c r="X23" s="9"/>
      <c r="Y23" s="9"/>
      <c r="Z23" s="9"/>
      <c r="AA23" s="9"/>
    </row>
    <row r="24" spans="1:27" ht="22.5" customHeight="1">
      <c r="A24" s="6">
        <v>8</v>
      </c>
      <c r="B24" s="70" t="s">
        <v>150</v>
      </c>
      <c r="C24" s="9"/>
      <c r="D24" s="9"/>
      <c r="E24" s="9"/>
      <c r="F24" s="9"/>
      <c r="G24" s="9"/>
      <c r="H24" s="9"/>
      <c r="I24" s="9"/>
      <c r="J24" s="9"/>
      <c r="K24" s="9"/>
      <c r="L24" s="9"/>
      <c r="M24" s="9"/>
      <c r="N24" s="9"/>
      <c r="O24" s="9">
        <v>1</v>
      </c>
      <c r="P24" s="9"/>
      <c r="Q24" s="75">
        <v>14990000</v>
      </c>
      <c r="R24" s="9"/>
      <c r="S24" s="9"/>
      <c r="T24" s="9"/>
      <c r="U24" s="9"/>
      <c r="V24" s="9"/>
      <c r="W24" s="9"/>
      <c r="X24" s="9"/>
      <c r="Y24" s="9"/>
      <c r="Z24" s="9"/>
      <c r="AA24" s="9"/>
    </row>
    <row r="25" spans="1:27" ht="22.5" customHeight="1">
      <c r="A25" s="6">
        <v>9</v>
      </c>
      <c r="B25" s="70" t="s">
        <v>150</v>
      </c>
      <c r="C25" s="9"/>
      <c r="D25" s="9"/>
      <c r="E25" s="9"/>
      <c r="F25" s="9"/>
      <c r="G25" s="9"/>
      <c r="H25" s="9"/>
      <c r="I25" s="9"/>
      <c r="J25" s="9"/>
      <c r="K25" s="9"/>
      <c r="L25" s="9"/>
      <c r="M25" s="9"/>
      <c r="N25" s="9"/>
      <c r="O25" s="9">
        <v>1</v>
      </c>
      <c r="P25" s="9"/>
      <c r="Q25" s="75">
        <v>14990000</v>
      </c>
      <c r="R25" s="9"/>
      <c r="S25" s="9"/>
      <c r="T25" s="9"/>
      <c r="U25" s="9"/>
      <c r="V25" s="9"/>
      <c r="W25" s="9"/>
      <c r="X25" s="9"/>
      <c r="Y25" s="9"/>
      <c r="Z25" s="9"/>
      <c r="AA25" s="9"/>
    </row>
    <row r="26" spans="1:27" ht="22.5" customHeight="1">
      <c r="A26" s="6">
        <v>10</v>
      </c>
      <c r="B26" s="71" t="s">
        <v>151</v>
      </c>
      <c r="C26" s="9"/>
      <c r="D26" s="9"/>
      <c r="E26" s="9"/>
      <c r="F26" s="9"/>
      <c r="G26" s="9"/>
      <c r="H26" s="9"/>
      <c r="I26" s="9"/>
      <c r="J26" s="9"/>
      <c r="K26" s="9"/>
      <c r="L26" s="9"/>
      <c r="M26" s="9"/>
      <c r="N26" s="9"/>
      <c r="O26" s="9">
        <v>1</v>
      </c>
      <c r="P26" s="9"/>
      <c r="Q26" s="74">
        <v>11390000</v>
      </c>
      <c r="R26" s="9"/>
      <c r="S26" s="9"/>
      <c r="T26" s="9"/>
      <c r="U26" s="9"/>
      <c r="V26" s="9"/>
      <c r="W26" s="9"/>
      <c r="X26" s="9"/>
      <c r="Y26" s="9"/>
      <c r="Z26" s="9"/>
      <c r="AA26" s="9"/>
    </row>
    <row r="27" spans="1:27" ht="22.5" customHeight="1">
      <c r="A27" s="6">
        <v>11</v>
      </c>
      <c r="B27" s="70" t="s">
        <v>152</v>
      </c>
      <c r="C27" s="9"/>
      <c r="D27" s="9"/>
      <c r="E27" s="9"/>
      <c r="F27" s="9"/>
      <c r="G27" s="9"/>
      <c r="H27" s="9"/>
      <c r="I27" s="9"/>
      <c r="J27" s="9"/>
      <c r="K27" s="9"/>
      <c r="L27" s="9"/>
      <c r="M27" s="9"/>
      <c r="N27" s="9"/>
      <c r="O27" s="9">
        <v>1</v>
      </c>
      <c r="P27" s="9"/>
      <c r="Q27" s="74">
        <v>22330000</v>
      </c>
      <c r="R27" s="9"/>
      <c r="S27" s="9"/>
      <c r="T27" s="9"/>
      <c r="U27" s="9"/>
      <c r="V27" s="9"/>
      <c r="W27" s="9"/>
      <c r="X27" s="9"/>
      <c r="Y27" s="9"/>
      <c r="Z27" s="9"/>
      <c r="AA27" s="9"/>
    </row>
    <row r="28" spans="1:27" ht="22.5" customHeight="1">
      <c r="A28" s="6">
        <v>12</v>
      </c>
      <c r="B28" s="70" t="s">
        <v>153</v>
      </c>
      <c r="C28" s="9"/>
      <c r="D28" s="9"/>
      <c r="E28" s="9"/>
      <c r="F28" s="9"/>
      <c r="G28" s="9"/>
      <c r="H28" s="9"/>
      <c r="I28" s="9"/>
      <c r="J28" s="9"/>
      <c r="K28" s="9"/>
      <c r="L28" s="9"/>
      <c r="M28" s="9"/>
      <c r="N28" s="9"/>
      <c r="O28" s="9">
        <v>1</v>
      </c>
      <c r="P28" s="9"/>
      <c r="Q28" s="73">
        <v>12400000</v>
      </c>
      <c r="R28" s="9"/>
      <c r="S28" s="9"/>
      <c r="T28" s="9"/>
      <c r="U28" s="9"/>
      <c r="V28" s="9"/>
      <c r="W28" s="9"/>
      <c r="X28" s="9"/>
      <c r="Y28" s="9"/>
      <c r="Z28" s="9"/>
      <c r="AA28" s="9"/>
    </row>
    <row r="29" spans="1:27" ht="22.5" customHeight="1">
      <c r="A29" s="6">
        <v>13</v>
      </c>
      <c r="B29" s="70" t="s">
        <v>153</v>
      </c>
      <c r="C29" s="9"/>
      <c r="D29" s="9"/>
      <c r="E29" s="9"/>
      <c r="F29" s="9"/>
      <c r="G29" s="9"/>
      <c r="H29" s="9"/>
      <c r="I29" s="9"/>
      <c r="J29" s="9"/>
      <c r="K29" s="9"/>
      <c r="L29" s="9"/>
      <c r="M29" s="9"/>
      <c r="N29" s="9"/>
      <c r="O29" s="9">
        <v>1</v>
      </c>
      <c r="P29" s="9"/>
      <c r="Q29" s="73">
        <v>12400000</v>
      </c>
      <c r="R29" s="9"/>
      <c r="S29" s="9"/>
      <c r="T29" s="9"/>
      <c r="U29" s="9"/>
      <c r="V29" s="9"/>
      <c r="W29" s="9"/>
      <c r="X29" s="9"/>
      <c r="Y29" s="9"/>
      <c r="Z29" s="9"/>
      <c r="AA29" s="9"/>
    </row>
    <row r="30" spans="1:27" ht="22.5" customHeight="1">
      <c r="A30" s="6">
        <v>14</v>
      </c>
      <c r="B30" s="70" t="s">
        <v>153</v>
      </c>
      <c r="C30" s="9"/>
      <c r="D30" s="9"/>
      <c r="E30" s="9"/>
      <c r="F30" s="9"/>
      <c r="G30" s="9"/>
      <c r="H30" s="9"/>
      <c r="I30" s="9"/>
      <c r="J30" s="9"/>
      <c r="K30" s="9"/>
      <c r="L30" s="9"/>
      <c r="M30" s="9"/>
      <c r="N30" s="9"/>
      <c r="O30" s="9">
        <v>1</v>
      </c>
      <c r="P30" s="9"/>
      <c r="Q30" s="73">
        <v>12400000</v>
      </c>
      <c r="R30" s="9"/>
      <c r="S30" s="9"/>
      <c r="T30" s="9"/>
      <c r="U30" s="9"/>
      <c r="V30" s="9"/>
      <c r="W30" s="9"/>
      <c r="X30" s="9"/>
      <c r="Y30" s="9"/>
      <c r="Z30" s="9"/>
      <c r="AA30" s="9"/>
    </row>
    <row r="31" spans="1:27" ht="22.5" customHeight="1">
      <c r="A31" s="6">
        <v>15</v>
      </c>
      <c r="B31" s="71" t="s">
        <v>154</v>
      </c>
      <c r="C31" s="9"/>
      <c r="D31" s="9"/>
      <c r="E31" s="9"/>
      <c r="F31" s="9"/>
      <c r="G31" s="9"/>
      <c r="H31" s="9"/>
      <c r="I31" s="9"/>
      <c r="J31" s="9"/>
      <c r="K31" s="9"/>
      <c r="L31" s="9"/>
      <c r="M31" s="9"/>
      <c r="N31" s="9"/>
      <c r="O31" s="9">
        <v>1</v>
      </c>
      <c r="P31" s="9"/>
      <c r="Q31" s="74">
        <v>8700000</v>
      </c>
      <c r="R31" s="9"/>
      <c r="S31" s="9"/>
      <c r="T31" s="9"/>
      <c r="U31" s="9"/>
      <c r="V31" s="9"/>
      <c r="W31" s="9"/>
      <c r="X31" s="9"/>
      <c r="Y31" s="9"/>
      <c r="Z31" s="9"/>
      <c r="AA31" s="9"/>
    </row>
    <row r="32" spans="1:27" ht="22.5" customHeight="1">
      <c r="A32" s="6">
        <v>16</v>
      </c>
      <c r="B32" s="70" t="s">
        <v>155</v>
      </c>
      <c r="C32" s="9"/>
      <c r="D32" s="9"/>
      <c r="E32" s="9"/>
      <c r="F32" s="9"/>
      <c r="G32" s="9"/>
      <c r="H32" s="9"/>
      <c r="I32" s="9"/>
      <c r="J32" s="9"/>
      <c r="K32" s="9"/>
      <c r="L32" s="9"/>
      <c r="M32" s="9"/>
      <c r="N32" s="9"/>
      <c r="O32" s="9">
        <v>1</v>
      </c>
      <c r="P32" s="9"/>
      <c r="Q32" s="74">
        <v>18889000</v>
      </c>
      <c r="R32" s="9"/>
      <c r="S32" s="9"/>
      <c r="T32" s="9"/>
      <c r="U32" s="9"/>
      <c r="V32" s="9"/>
      <c r="W32" s="9"/>
      <c r="X32" s="9"/>
      <c r="Y32" s="9"/>
      <c r="Z32" s="9"/>
      <c r="AA32" s="9"/>
    </row>
    <row r="33" spans="1:27" ht="22.5" customHeight="1">
      <c r="A33" s="6">
        <v>17</v>
      </c>
      <c r="B33" s="70" t="s">
        <v>155</v>
      </c>
      <c r="C33" s="9"/>
      <c r="D33" s="9"/>
      <c r="E33" s="9"/>
      <c r="F33" s="9"/>
      <c r="G33" s="9"/>
      <c r="H33" s="9"/>
      <c r="I33" s="9"/>
      <c r="J33" s="9"/>
      <c r="K33" s="9"/>
      <c r="L33" s="9"/>
      <c r="M33" s="9"/>
      <c r="N33" s="9"/>
      <c r="O33" s="9">
        <v>1</v>
      </c>
      <c r="P33" s="9"/>
      <c r="Q33" s="74">
        <v>42670000</v>
      </c>
      <c r="R33" s="9"/>
      <c r="S33" s="9"/>
      <c r="T33" s="9"/>
      <c r="U33" s="9"/>
      <c r="V33" s="9"/>
      <c r="W33" s="9"/>
      <c r="X33" s="9"/>
      <c r="Y33" s="9"/>
      <c r="Z33" s="9"/>
      <c r="AA33" s="9"/>
    </row>
    <row r="34" spans="1:27" ht="22.5" customHeight="1">
      <c r="A34" s="6">
        <v>18</v>
      </c>
      <c r="B34" s="70" t="s">
        <v>156</v>
      </c>
      <c r="C34" s="9"/>
      <c r="D34" s="9"/>
      <c r="E34" s="9"/>
      <c r="F34" s="9"/>
      <c r="G34" s="9"/>
      <c r="H34" s="9"/>
      <c r="I34" s="9"/>
      <c r="J34" s="9"/>
      <c r="K34" s="9"/>
      <c r="L34" s="9"/>
      <c r="M34" s="9"/>
      <c r="N34" s="9"/>
      <c r="O34" s="9">
        <v>1</v>
      </c>
      <c r="P34" s="9"/>
      <c r="Q34" s="76">
        <f>47200000+28320000+23600000+18880000</f>
        <v>118000000</v>
      </c>
      <c r="R34" s="9"/>
      <c r="S34" s="9"/>
      <c r="T34" s="9"/>
      <c r="U34" s="9"/>
      <c r="V34" s="9"/>
      <c r="W34" s="9"/>
      <c r="X34" s="9"/>
      <c r="Y34" s="9"/>
      <c r="Z34" s="9"/>
      <c r="AA34" s="9"/>
    </row>
    <row r="35" spans="1:27" ht="24" customHeight="1">
      <c r="A35" s="6" t="s">
        <v>108</v>
      </c>
      <c r="B35" s="7" t="s">
        <v>194</v>
      </c>
      <c r="C35" s="9"/>
      <c r="D35" s="9"/>
      <c r="E35" s="9"/>
      <c r="F35" s="9"/>
      <c r="G35" s="9"/>
      <c r="H35" s="9"/>
      <c r="I35" s="9"/>
      <c r="J35" s="9"/>
      <c r="K35" s="9"/>
      <c r="L35" s="9"/>
      <c r="M35" s="9"/>
      <c r="N35" s="9"/>
      <c r="O35" s="9"/>
      <c r="P35" s="9"/>
      <c r="Q35" s="9"/>
      <c r="R35" s="9"/>
      <c r="S35" s="9"/>
      <c r="T35" s="9"/>
      <c r="U35" s="9"/>
      <c r="V35" s="9"/>
      <c r="W35" s="9"/>
      <c r="X35" s="9"/>
      <c r="Y35" s="9"/>
      <c r="Z35" s="9"/>
      <c r="AA35" s="9"/>
    </row>
    <row r="36" spans="1:27" ht="35.450000000000003" customHeight="1">
      <c r="A36" s="6"/>
      <c r="B36" s="7"/>
      <c r="C36" s="9"/>
      <c r="D36" s="9"/>
      <c r="E36" s="9"/>
      <c r="F36" s="9"/>
      <c r="G36" s="9"/>
      <c r="H36" s="9"/>
      <c r="I36" s="9"/>
      <c r="J36" s="9"/>
      <c r="K36" s="9"/>
      <c r="L36" s="9"/>
      <c r="M36" s="9"/>
      <c r="N36" s="9"/>
      <c r="O36" s="9"/>
      <c r="P36" s="9"/>
      <c r="Q36" s="9"/>
      <c r="R36" s="9"/>
      <c r="S36" s="9"/>
      <c r="T36" s="9"/>
      <c r="U36" s="9"/>
      <c r="V36" s="9"/>
      <c r="W36" s="9"/>
      <c r="X36" s="9"/>
      <c r="Y36" s="9"/>
      <c r="Z36" s="9"/>
      <c r="AA36" s="9"/>
    </row>
    <row r="37" spans="1:27" ht="27.75" customHeight="1">
      <c r="A37" s="6" t="s">
        <v>124</v>
      </c>
      <c r="B37" s="7" t="s">
        <v>195</v>
      </c>
      <c r="C37" s="9"/>
      <c r="D37" s="9"/>
      <c r="E37" s="9"/>
      <c r="F37" s="9"/>
      <c r="G37" s="9"/>
      <c r="H37" s="9"/>
      <c r="I37" s="9"/>
      <c r="J37" s="9"/>
      <c r="K37" s="9"/>
      <c r="L37" s="9"/>
      <c r="M37" s="9"/>
      <c r="N37" s="9"/>
      <c r="O37" s="9"/>
      <c r="P37" s="9"/>
      <c r="Q37" s="97">
        <f>Q41</f>
        <v>223261905</v>
      </c>
      <c r="R37" s="9"/>
      <c r="S37" s="9"/>
      <c r="T37" s="9"/>
      <c r="U37" s="9"/>
      <c r="V37" s="9"/>
      <c r="W37" s="9"/>
      <c r="X37" s="9"/>
      <c r="Y37" s="9"/>
      <c r="Z37" s="9"/>
      <c r="AA37" s="9"/>
    </row>
    <row r="38" spans="1:27" ht="21" customHeight="1">
      <c r="A38" s="8"/>
      <c r="B38" s="7" t="s">
        <v>15</v>
      </c>
      <c r="C38" s="9"/>
      <c r="D38" s="9"/>
      <c r="E38" s="9"/>
      <c r="F38" s="9"/>
      <c r="G38" s="9"/>
      <c r="H38" s="9"/>
      <c r="I38" s="9"/>
      <c r="J38" s="9"/>
      <c r="K38" s="9"/>
      <c r="L38" s="9"/>
      <c r="M38" s="9"/>
      <c r="N38" s="9"/>
      <c r="O38" s="9"/>
      <c r="P38" s="9"/>
      <c r="Q38" s="9"/>
      <c r="R38" s="9"/>
      <c r="S38" s="9"/>
      <c r="T38" s="9"/>
      <c r="U38" s="9"/>
      <c r="V38" s="9"/>
      <c r="W38" s="9"/>
      <c r="X38" s="9"/>
      <c r="Y38" s="9"/>
      <c r="Z38" s="9"/>
      <c r="AA38" s="9"/>
    </row>
    <row r="39" spans="1:27" ht="21" customHeight="1">
      <c r="A39" s="8"/>
      <c r="B39" s="7" t="s">
        <v>16</v>
      </c>
      <c r="C39" s="9"/>
      <c r="D39" s="9"/>
      <c r="E39" s="9"/>
      <c r="F39" s="9"/>
      <c r="G39" s="9"/>
      <c r="H39" s="9"/>
      <c r="I39" s="9"/>
      <c r="J39" s="9"/>
      <c r="K39" s="9"/>
      <c r="L39" s="9"/>
      <c r="M39" s="9"/>
      <c r="N39" s="9"/>
      <c r="O39" s="9"/>
      <c r="P39" s="9"/>
      <c r="Q39" s="9"/>
      <c r="R39" s="9"/>
      <c r="S39" s="9"/>
      <c r="T39" s="9"/>
      <c r="U39" s="9"/>
      <c r="V39" s="9"/>
      <c r="W39" s="9"/>
      <c r="X39" s="9"/>
      <c r="Y39" s="9"/>
      <c r="Z39" s="9"/>
      <c r="AA39" s="9"/>
    </row>
    <row r="40" spans="1:27" ht="21" customHeight="1">
      <c r="A40" s="8"/>
      <c r="B40" s="7" t="s">
        <v>17</v>
      </c>
      <c r="C40" s="9"/>
      <c r="D40" s="9"/>
      <c r="E40" s="9"/>
      <c r="F40" s="9"/>
      <c r="G40" s="9"/>
      <c r="H40" s="9"/>
      <c r="I40" s="9"/>
      <c r="J40" s="9"/>
      <c r="K40" s="9"/>
      <c r="L40" s="9"/>
      <c r="M40" s="9"/>
      <c r="N40" s="9"/>
      <c r="O40" s="9"/>
      <c r="P40" s="9"/>
      <c r="Q40" s="9"/>
      <c r="R40" s="9"/>
      <c r="S40" s="9"/>
      <c r="T40" s="9"/>
      <c r="U40" s="9"/>
      <c r="V40" s="9"/>
      <c r="W40" s="9"/>
      <c r="X40" s="9"/>
      <c r="Y40" s="9"/>
      <c r="Z40" s="9"/>
      <c r="AA40" s="9"/>
    </row>
    <row r="41" spans="1:27" s="98" customFormat="1" ht="21" customHeight="1">
      <c r="A41" s="6"/>
      <c r="B41" s="7" t="s">
        <v>18</v>
      </c>
      <c r="C41" s="7"/>
      <c r="D41" s="7"/>
      <c r="E41" s="7"/>
      <c r="F41" s="7"/>
      <c r="G41" s="7"/>
      <c r="H41" s="7"/>
      <c r="I41" s="7"/>
      <c r="J41" s="7"/>
      <c r="K41" s="7"/>
      <c r="L41" s="7"/>
      <c r="M41" s="7"/>
      <c r="N41" s="7"/>
      <c r="O41" s="7"/>
      <c r="P41" s="7"/>
      <c r="Q41" s="97">
        <f>SUM(Q42:Q63)</f>
        <v>223261905</v>
      </c>
      <c r="R41" s="7"/>
      <c r="S41" s="7"/>
      <c r="T41" s="7"/>
      <c r="U41" s="7"/>
      <c r="V41" s="7"/>
      <c r="W41" s="7"/>
      <c r="X41" s="7"/>
      <c r="Y41" s="7"/>
      <c r="Z41" s="7"/>
      <c r="AA41" s="7"/>
    </row>
    <row r="42" spans="1:27" ht="21" customHeight="1">
      <c r="A42" s="8">
        <v>1</v>
      </c>
      <c r="B42" s="9" t="s">
        <v>196</v>
      </c>
      <c r="C42" s="9"/>
      <c r="D42" s="9"/>
      <c r="E42" s="9"/>
      <c r="F42" s="9"/>
      <c r="G42" s="9"/>
      <c r="H42" s="9"/>
      <c r="I42" s="9"/>
      <c r="J42" s="9"/>
      <c r="K42" s="9"/>
      <c r="L42" s="9"/>
      <c r="M42" s="9"/>
      <c r="N42" s="9"/>
      <c r="O42" s="8">
        <v>1</v>
      </c>
      <c r="P42" s="9"/>
      <c r="Q42" s="63">
        <v>7500000</v>
      </c>
      <c r="R42" s="8">
        <v>0</v>
      </c>
      <c r="S42" s="9"/>
      <c r="T42" s="9"/>
      <c r="U42" s="9"/>
      <c r="V42" s="9"/>
      <c r="W42" s="9"/>
      <c r="X42" s="9"/>
      <c r="Y42" s="9"/>
      <c r="Z42" s="9"/>
      <c r="AA42" s="9"/>
    </row>
    <row r="43" spans="1:27" ht="21" customHeight="1">
      <c r="A43" s="8">
        <v>2</v>
      </c>
      <c r="B43" s="9" t="s">
        <v>197</v>
      </c>
      <c r="C43" s="9"/>
      <c r="D43" s="9"/>
      <c r="E43" s="9"/>
      <c r="F43" s="9"/>
      <c r="G43" s="9"/>
      <c r="H43" s="9"/>
      <c r="I43" s="9"/>
      <c r="J43" s="9"/>
      <c r="K43" s="9"/>
      <c r="L43" s="9"/>
      <c r="M43" s="9"/>
      <c r="N43" s="9"/>
      <c r="O43" s="8">
        <v>1</v>
      </c>
      <c r="P43" s="9"/>
      <c r="Q43" s="63">
        <v>7395455</v>
      </c>
      <c r="R43" s="8">
        <v>0</v>
      </c>
      <c r="S43" s="9"/>
      <c r="T43" s="9"/>
      <c r="U43" s="9"/>
      <c r="V43" s="9"/>
      <c r="W43" s="9"/>
      <c r="X43" s="9"/>
      <c r="Y43" s="9"/>
      <c r="Z43" s="9"/>
      <c r="AA43" s="9"/>
    </row>
    <row r="44" spans="1:27" ht="21" customHeight="1">
      <c r="A44" s="8">
        <v>3</v>
      </c>
      <c r="B44" s="9" t="s">
        <v>198</v>
      </c>
      <c r="C44" s="9"/>
      <c r="D44" s="9"/>
      <c r="E44" s="9"/>
      <c r="F44" s="9"/>
      <c r="G44" s="9"/>
      <c r="H44" s="9"/>
      <c r="I44" s="9"/>
      <c r="J44" s="9"/>
      <c r="K44" s="9"/>
      <c r="L44" s="9"/>
      <c r="M44" s="9"/>
      <c r="N44" s="9"/>
      <c r="O44" s="8">
        <v>1</v>
      </c>
      <c r="P44" s="9"/>
      <c r="Q44" s="63">
        <v>7395454</v>
      </c>
      <c r="R44" s="8">
        <v>0</v>
      </c>
      <c r="S44" s="9"/>
      <c r="T44" s="9"/>
      <c r="U44" s="9"/>
      <c r="V44" s="9"/>
      <c r="W44" s="9"/>
      <c r="X44" s="9"/>
      <c r="Y44" s="9"/>
      <c r="Z44" s="9"/>
      <c r="AA44" s="9"/>
    </row>
    <row r="45" spans="1:27" ht="21" customHeight="1">
      <c r="A45" s="8">
        <v>4</v>
      </c>
      <c r="B45" s="9" t="s">
        <v>199</v>
      </c>
      <c r="C45" s="9"/>
      <c r="D45" s="9"/>
      <c r="E45" s="9"/>
      <c r="F45" s="9"/>
      <c r="G45" s="9"/>
      <c r="H45" s="9"/>
      <c r="I45" s="9"/>
      <c r="J45" s="9"/>
      <c r="K45" s="9"/>
      <c r="L45" s="9"/>
      <c r="M45" s="9"/>
      <c r="N45" s="9"/>
      <c r="O45" s="8">
        <v>1</v>
      </c>
      <c r="P45" s="9"/>
      <c r="Q45" s="63">
        <v>7500000</v>
      </c>
      <c r="R45" s="8">
        <v>0</v>
      </c>
      <c r="S45" s="9"/>
      <c r="T45" s="9"/>
      <c r="U45" s="9"/>
      <c r="V45" s="9"/>
      <c r="W45" s="9"/>
      <c r="X45" s="9"/>
      <c r="Y45" s="9"/>
      <c r="Z45" s="9"/>
      <c r="AA45" s="9"/>
    </row>
    <row r="46" spans="1:27" ht="21" customHeight="1">
      <c r="A46" s="8">
        <v>5</v>
      </c>
      <c r="B46" s="9" t="s">
        <v>200</v>
      </c>
      <c r="C46" s="9"/>
      <c r="D46" s="9"/>
      <c r="E46" s="9"/>
      <c r="F46" s="9"/>
      <c r="G46" s="9"/>
      <c r="H46" s="9"/>
      <c r="I46" s="9"/>
      <c r="J46" s="9"/>
      <c r="K46" s="9"/>
      <c r="L46" s="9"/>
      <c r="M46" s="9"/>
      <c r="N46" s="9"/>
      <c r="O46" s="8">
        <v>1</v>
      </c>
      <c r="P46" s="9"/>
      <c r="Q46" s="63">
        <v>4172727</v>
      </c>
      <c r="R46" s="8">
        <v>0</v>
      </c>
      <c r="S46" s="9"/>
      <c r="T46" s="9"/>
      <c r="U46" s="9"/>
      <c r="V46" s="9"/>
      <c r="W46" s="9"/>
      <c r="X46" s="9"/>
      <c r="Y46" s="9"/>
      <c r="Z46" s="9"/>
      <c r="AA46" s="9"/>
    </row>
    <row r="47" spans="1:27" ht="21" customHeight="1">
      <c r="A47" s="8">
        <v>6</v>
      </c>
      <c r="B47" s="9" t="s">
        <v>201</v>
      </c>
      <c r="C47" s="9"/>
      <c r="D47" s="9"/>
      <c r="E47" s="9"/>
      <c r="F47" s="9"/>
      <c r="G47" s="9"/>
      <c r="H47" s="9"/>
      <c r="I47" s="9"/>
      <c r="J47" s="9"/>
      <c r="K47" s="9"/>
      <c r="L47" s="9"/>
      <c r="M47" s="9"/>
      <c r="N47" s="9"/>
      <c r="O47" s="8">
        <v>1</v>
      </c>
      <c r="P47" s="9"/>
      <c r="Q47" s="63">
        <v>7395455</v>
      </c>
      <c r="R47" s="8">
        <v>0</v>
      </c>
      <c r="S47" s="9"/>
      <c r="T47" s="9"/>
      <c r="U47" s="9"/>
      <c r="V47" s="9"/>
      <c r="W47" s="9"/>
      <c r="X47" s="9"/>
      <c r="Y47" s="9"/>
      <c r="Z47" s="9"/>
      <c r="AA47" s="9"/>
    </row>
    <row r="48" spans="1:27" ht="21" customHeight="1">
      <c r="A48" s="8">
        <v>7</v>
      </c>
      <c r="B48" s="9" t="s">
        <v>202</v>
      </c>
      <c r="C48" s="9"/>
      <c r="D48" s="9"/>
      <c r="E48" s="9"/>
      <c r="F48" s="9"/>
      <c r="G48" s="9"/>
      <c r="H48" s="9"/>
      <c r="I48" s="9"/>
      <c r="J48" s="9"/>
      <c r="K48" s="9"/>
      <c r="L48" s="9"/>
      <c r="M48" s="9"/>
      <c r="N48" s="9"/>
      <c r="O48" s="8">
        <v>1</v>
      </c>
      <c r="P48" s="9"/>
      <c r="Q48" s="63">
        <v>9809091</v>
      </c>
      <c r="R48" s="8">
        <v>0</v>
      </c>
      <c r="S48" s="9"/>
      <c r="T48" s="9"/>
      <c r="U48" s="9"/>
      <c r="V48" s="9"/>
      <c r="W48" s="9"/>
      <c r="X48" s="9"/>
      <c r="Y48" s="9"/>
      <c r="Z48" s="9"/>
      <c r="AA48" s="9"/>
    </row>
    <row r="49" spans="1:27" ht="21" customHeight="1">
      <c r="A49" s="8">
        <v>8</v>
      </c>
      <c r="B49" s="9" t="s">
        <v>203</v>
      </c>
      <c r="C49" s="9"/>
      <c r="D49" s="9"/>
      <c r="E49" s="9"/>
      <c r="F49" s="9"/>
      <c r="G49" s="9"/>
      <c r="H49" s="9"/>
      <c r="I49" s="9"/>
      <c r="J49" s="9"/>
      <c r="K49" s="9"/>
      <c r="L49" s="9"/>
      <c r="M49" s="9"/>
      <c r="N49" s="9"/>
      <c r="O49" s="8">
        <v>1</v>
      </c>
      <c r="P49" s="9"/>
      <c r="Q49" s="63">
        <v>28636364</v>
      </c>
      <c r="R49" s="8">
        <v>0</v>
      </c>
      <c r="S49" s="9"/>
      <c r="T49" s="9"/>
      <c r="U49" s="9"/>
      <c r="V49" s="9"/>
      <c r="W49" s="9"/>
      <c r="X49" s="9"/>
      <c r="Y49" s="9"/>
      <c r="Z49" s="9"/>
      <c r="AA49" s="9"/>
    </row>
    <row r="50" spans="1:27" ht="18.75" customHeight="1">
      <c r="A50" s="8">
        <v>9</v>
      </c>
      <c r="B50" s="9" t="s">
        <v>204</v>
      </c>
      <c r="C50" s="9"/>
      <c r="D50" s="9"/>
      <c r="E50" s="9"/>
      <c r="F50" s="9"/>
      <c r="G50" s="9"/>
      <c r="H50" s="9"/>
      <c r="I50" s="9"/>
      <c r="J50" s="9"/>
      <c r="K50" s="9"/>
      <c r="L50" s="9"/>
      <c r="M50" s="9"/>
      <c r="N50" s="9"/>
      <c r="O50" s="8">
        <v>1</v>
      </c>
      <c r="P50" s="9"/>
      <c r="Q50" s="63">
        <v>10990910</v>
      </c>
      <c r="R50" s="8">
        <v>0</v>
      </c>
      <c r="S50" s="9"/>
      <c r="T50" s="9"/>
      <c r="U50" s="9"/>
      <c r="V50" s="9"/>
      <c r="W50" s="9"/>
      <c r="X50" s="9"/>
      <c r="Y50" s="9"/>
      <c r="Z50" s="9"/>
      <c r="AA50" s="9"/>
    </row>
    <row r="51" spans="1:27" ht="29.25" customHeight="1">
      <c r="A51" s="8">
        <v>10</v>
      </c>
      <c r="B51" s="9" t="s">
        <v>205</v>
      </c>
      <c r="C51" s="9"/>
      <c r="D51" s="9"/>
      <c r="E51" s="9"/>
      <c r="F51" s="9"/>
      <c r="G51" s="9"/>
      <c r="H51" s="9"/>
      <c r="I51" s="9"/>
      <c r="J51" s="9"/>
      <c r="K51" s="9"/>
      <c r="L51" s="9"/>
      <c r="M51" s="9"/>
      <c r="N51" s="9"/>
      <c r="O51" s="8">
        <v>1</v>
      </c>
      <c r="P51" s="9"/>
      <c r="Q51" s="63">
        <v>6263636</v>
      </c>
      <c r="R51" s="8">
        <v>0</v>
      </c>
      <c r="S51" s="9"/>
      <c r="T51" s="9"/>
      <c r="U51" s="9"/>
      <c r="V51" s="9"/>
      <c r="W51" s="9"/>
      <c r="X51" s="9"/>
      <c r="Y51" s="9"/>
      <c r="Z51" s="9"/>
      <c r="AA51" s="9"/>
    </row>
    <row r="52" spans="1:27" ht="29.25" customHeight="1">
      <c r="A52" s="8">
        <v>11</v>
      </c>
      <c r="B52" s="9" t="s">
        <v>201</v>
      </c>
      <c r="C52" s="9"/>
      <c r="D52" s="9"/>
      <c r="E52" s="9"/>
      <c r="F52" s="9"/>
      <c r="G52" s="9"/>
      <c r="H52" s="9"/>
      <c r="I52" s="9"/>
      <c r="J52" s="9"/>
      <c r="K52" s="9"/>
      <c r="L52" s="9"/>
      <c r="M52" s="9"/>
      <c r="N52" s="9"/>
      <c r="O52" s="8">
        <v>1</v>
      </c>
      <c r="P52" s="9"/>
      <c r="Q52" s="63">
        <v>7395455</v>
      </c>
      <c r="R52" s="8">
        <v>0</v>
      </c>
      <c r="S52" s="9"/>
      <c r="T52" s="9"/>
      <c r="U52" s="9"/>
      <c r="V52" s="9"/>
      <c r="W52" s="9"/>
      <c r="X52" s="9"/>
      <c r="Y52" s="9"/>
      <c r="Z52" s="9"/>
      <c r="AA52" s="9"/>
    </row>
    <row r="53" spans="1:27" ht="24" customHeight="1">
      <c r="A53" s="8">
        <v>12</v>
      </c>
      <c r="B53" s="9" t="s">
        <v>206</v>
      </c>
      <c r="C53" s="9"/>
      <c r="D53" s="9"/>
      <c r="E53" s="9"/>
      <c r="F53" s="9"/>
      <c r="G53" s="9"/>
      <c r="H53" s="9"/>
      <c r="I53" s="9"/>
      <c r="J53" s="9"/>
      <c r="K53" s="9"/>
      <c r="L53" s="9"/>
      <c r="M53" s="9"/>
      <c r="N53" s="9"/>
      <c r="O53" s="8">
        <v>1</v>
      </c>
      <c r="P53" s="9"/>
      <c r="Q53" s="63">
        <v>18761904</v>
      </c>
      <c r="R53" s="8">
        <v>0</v>
      </c>
      <c r="S53" s="9"/>
      <c r="T53" s="9"/>
      <c r="U53" s="9"/>
      <c r="V53" s="9"/>
      <c r="W53" s="9"/>
      <c r="X53" s="9"/>
      <c r="Y53" s="9"/>
      <c r="Z53" s="9"/>
      <c r="AA53" s="9"/>
    </row>
    <row r="54" spans="1:27" ht="21" customHeight="1">
      <c r="A54" s="8">
        <v>13</v>
      </c>
      <c r="B54" s="9" t="s">
        <v>207</v>
      </c>
      <c r="C54" s="9"/>
      <c r="D54" s="9"/>
      <c r="E54" s="9"/>
      <c r="F54" s="9"/>
      <c r="G54" s="9"/>
      <c r="H54" s="9"/>
      <c r="I54" s="9"/>
      <c r="J54" s="9"/>
      <c r="K54" s="9"/>
      <c r="L54" s="9"/>
      <c r="M54" s="9"/>
      <c r="N54" s="9"/>
      <c r="O54" s="8">
        <v>1</v>
      </c>
      <c r="P54" s="9"/>
      <c r="Q54" s="63">
        <v>9200000</v>
      </c>
      <c r="R54" s="8">
        <v>0</v>
      </c>
      <c r="S54" s="9"/>
      <c r="T54" s="9"/>
      <c r="U54" s="9"/>
      <c r="V54" s="9"/>
      <c r="W54" s="9"/>
      <c r="X54" s="9"/>
      <c r="Y54" s="9"/>
      <c r="Z54" s="9"/>
      <c r="AA54" s="9"/>
    </row>
    <row r="55" spans="1:27" ht="35.450000000000003" customHeight="1">
      <c r="A55" s="8">
        <v>14</v>
      </c>
      <c r="B55" s="9" t="s">
        <v>208</v>
      </c>
      <c r="C55" s="9"/>
      <c r="D55" s="9"/>
      <c r="E55" s="9"/>
      <c r="F55" s="9"/>
      <c r="G55" s="9"/>
      <c r="H55" s="9"/>
      <c r="I55" s="9"/>
      <c r="J55" s="9"/>
      <c r="K55" s="9"/>
      <c r="L55" s="9"/>
      <c r="M55" s="9"/>
      <c r="N55" s="9"/>
      <c r="O55" s="8">
        <v>1</v>
      </c>
      <c r="P55" s="9"/>
      <c r="Q55" s="63">
        <v>7200000</v>
      </c>
      <c r="R55" s="8">
        <v>0</v>
      </c>
      <c r="S55" s="9"/>
      <c r="T55" s="9"/>
      <c r="U55" s="9"/>
      <c r="V55" s="9"/>
      <c r="W55" s="9"/>
      <c r="X55" s="9"/>
      <c r="Y55" s="9"/>
      <c r="Z55" s="9"/>
      <c r="AA55" s="9"/>
    </row>
    <row r="56" spans="1:27" ht="35.450000000000003" customHeight="1">
      <c r="A56" s="8">
        <v>15</v>
      </c>
      <c r="B56" s="9" t="s">
        <v>209</v>
      </c>
      <c r="C56" s="9"/>
      <c r="D56" s="9"/>
      <c r="E56" s="9"/>
      <c r="F56" s="9"/>
      <c r="G56" s="9"/>
      <c r="H56" s="9"/>
      <c r="I56" s="9"/>
      <c r="J56" s="9"/>
      <c r="K56" s="9"/>
      <c r="L56" s="9"/>
      <c r="M56" s="9"/>
      <c r="N56" s="9"/>
      <c r="O56" s="8">
        <v>1</v>
      </c>
      <c r="P56" s="9"/>
      <c r="Q56" s="63">
        <v>10800000</v>
      </c>
      <c r="R56" s="8">
        <v>0</v>
      </c>
      <c r="S56" s="9"/>
      <c r="T56" s="9"/>
      <c r="U56" s="9"/>
      <c r="V56" s="9"/>
      <c r="W56" s="9"/>
      <c r="X56" s="9"/>
      <c r="Y56" s="9"/>
      <c r="Z56" s="9"/>
      <c r="AA56" s="9"/>
    </row>
    <row r="57" spans="1:27" ht="35.450000000000003" customHeight="1">
      <c r="A57" s="8">
        <v>16</v>
      </c>
      <c r="B57" s="9" t="s">
        <v>210</v>
      </c>
      <c r="C57" s="9"/>
      <c r="D57" s="9"/>
      <c r="E57" s="9"/>
      <c r="F57" s="9"/>
      <c r="G57" s="9"/>
      <c r="H57" s="9"/>
      <c r="I57" s="9"/>
      <c r="J57" s="9"/>
      <c r="K57" s="9"/>
      <c r="L57" s="9"/>
      <c r="M57" s="9"/>
      <c r="N57" s="9"/>
      <c r="O57" s="8">
        <v>1</v>
      </c>
      <c r="P57" s="9"/>
      <c r="Q57" s="63">
        <v>19000000</v>
      </c>
      <c r="R57" s="8">
        <v>0</v>
      </c>
      <c r="S57" s="9"/>
      <c r="T57" s="9"/>
      <c r="U57" s="9"/>
      <c r="V57" s="9"/>
      <c r="W57" s="9"/>
      <c r="X57" s="9"/>
      <c r="Y57" s="9"/>
      <c r="Z57" s="9"/>
      <c r="AA57" s="9"/>
    </row>
    <row r="58" spans="1:27" ht="35.450000000000003" customHeight="1">
      <c r="A58" s="8">
        <v>17</v>
      </c>
      <c r="B58" s="9" t="s">
        <v>211</v>
      </c>
      <c r="C58" s="9"/>
      <c r="D58" s="9"/>
      <c r="E58" s="9"/>
      <c r="F58" s="9"/>
      <c r="G58" s="9"/>
      <c r="H58" s="9"/>
      <c r="I58" s="9"/>
      <c r="J58" s="9"/>
      <c r="K58" s="9"/>
      <c r="L58" s="9"/>
      <c r="M58" s="9"/>
      <c r="N58" s="9"/>
      <c r="O58" s="8">
        <v>1</v>
      </c>
      <c r="P58" s="9"/>
      <c r="Q58" s="63">
        <v>7400000</v>
      </c>
      <c r="R58" s="8">
        <v>0</v>
      </c>
      <c r="S58" s="9"/>
      <c r="T58" s="9"/>
      <c r="U58" s="9"/>
      <c r="V58" s="9"/>
      <c r="W58" s="9"/>
      <c r="X58" s="9"/>
      <c r="Y58" s="9"/>
      <c r="Z58" s="9"/>
      <c r="AA58" s="9"/>
    </row>
    <row r="59" spans="1:27" ht="35.450000000000003" customHeight="1">
      <c r="A59" s="8">
        <v>18</v>
      </c>
      <c r="B59" s="9" t="s">
        <v>212</v>
      </c>
      <c r="C59" s="9"/>
      <c r="D59" s="9"/>
      <c r="E59" s="9"/>
      <c r="F59" s="9"/>
      <c r="G59" s="9"/>
      <c r="H59" s="9"/>
      <c r="I59" s="9"/>
      <c r="J59" s="9"/>
      <c r="K59" s="9"/>
      <c r="L59" s="9"/>
      <c r="M59" s="9"/>
      <c r="N59" s="9"/>
      <c r="O59" s="8">
        <v>1</v>
      </c>
      <c r="P59" s="9"/>
      <c r="Q59" s="63">
        <v>2820000</v>
      </c>
      <c r="R59" s="8">
        <v>0</v>
      </c>
      <c r="S59" s="9"/>
      <c r="T59" s="9"/>
      <c r="U59" s="9"/>
      <c r="V59" s="9"/>
      <c r="W59" s="9"/>
      <c r="X59" s="9"/>
      <c r="Y59" s="9"/>
      <c r="Z59" s="9"/>
      <c r="AA59" s="9"/>
    </row>
    <row r="60" spans="1:27" ht="35.450000000000003" customHeight="1">
      <c r="A60" s="8">
        <v>19</v>
      </c>
      <c r="B60" s="9" t="s">
        <v>213</v>
      </c>
      <c r="C60" s="9"/>
      <c r="D60" s="9"/>
      <c r="E60" s="9"/>
      <c r="F60" s="9"/>
      <c r="G60" s="9"/>
      <c r="H60" s="9"/>
      <c r="I60" s="9"/>
      <c r="J60" s="9"/>
      <c r="K60" s="9"/>
      <c r="L60" s="9"/>
      <c r="M60" s="9"/>
      <c r="N60" s="9"/>
      <c r="O60" s="8">
        <v>1</v>
      </c>
      <c r="P60" s="9"/>
      <c r="Q60" s="63">
        <v>6580000</v>
      </c>
      <c r="R60" s="8">
        <v>0</v>
      </c>
      <c r="S60" s="9"/>
      <c r="T60" s="9"/>
      <c r="U60" s="9"/>
      <c r="V60" s="9"/>
      <c r="W60" s="9"/>
      <c r="X60" s="9"/>
      <c r="Y60" s="9"/>
      <c r="Z60" s="9"/>
      <c r="AA60" s="9"/>
    </row>
    <row r="61" spans="1:27" ht="35.450000000000003" customHeight="1">
      <c r="A61" s="8">
        <v>20</v>
      </c>
      <c r="B61" s="9" t="s">
        <v>212</v>
      </c>
      <c r="C61" s="9"/>
      <c r="D61" s="9"/>
      <c r="E61" s="9"/>
      <c r="F61" s="9"/>
      <c r="G61" s="9"/>
      <c r="H61" s="9"/>
      <c r="I61" s="9"/>
      <c r="J61" s="9"/>
      <c r="K61" s="9"/>
      <c r="L61" s="9"/>
      <c r="M61" s="9"/>
      <c r="N61" s="9"/>
      <c r="O61" s="8">
        <v>1</v>
      </c>
      <c r="P61" s="9"/>
      <c r="Q61" s="63">
        <v>2727273</v>
      </c>
      <c r="R61" s="8">
        <v>0</v>
      </c>
      <c r="S61" s="9"/>
      <c r="T61" s="9"/>
      <c r="U61" s="9"/>
      <c r="V61" s="9"/>
      <c r="W61" s="9"/>
      <c r="X61" s="9"/>
      <c r="Y61" s="9"/>
      <c r="Z61" s="9"/>
      <c r="AA61" s="9"/>
    </row>
    <row r="62" spans="1:27" ht="35.450000000000003" customHeight="1">
      <c r="A62" s="8">
        <v>21</v>
      </c>
      <c r="B62" s="9" t="s">
        <v>212</v>
      </c>
      <c r="C62" s="9"/>
      <c r="D62" s="9"/>
      <c r="E62" s="9"/>
      <c r="F62" s="9"/>
      <c r="G62" s="9"/>
      <c r="H62" s="9"/>
      <c r="I62" s="9"/>
      <c r="J62" s="9"/>
      <c r="K62" s="9"/>
      <c r="L62" s="9"/>
      <c r="M62" s="9"/>
      <c r="N62" s="9"/>
      <c r="O62" s="8">
        <v>1</v>
      </c>
      <c r="P62" s="9"/>
      <c r="Q62" s="63">
        <v>2500000</v>
      </c>
      <c r="R62" s="8">
        <v>0</v>
      </c>
      <c r="S62" s="9"/>
      <c r="T62" s="9"/>
      <c r="U62" s="9"/>
      <c r="V62" s="9"/>
      <c r="W62" s="9"/>
      <c r="X62" s="9"/>
      <c r="Y62" s="9"/>
      <c r="Z62" s="9"/>
      <c r="AA62" s="9"/>
    </row>
    <row r="63" spans="1:27" ht="35.450000000000003" customHeight="1">
      <c r="A63" s="64">
        <v>22</v>
      </c>
      <c r="B63" s="78" t="s">
        <v>214</v>
      </c>
      <c r="C63" s="78"/>
      <c r="D63" s="78"/>
      <c r="E63" s="78"/>
      <c r="F63" s="78"/>
      <c r="G63" s="78"/>
      <c r="H63" s="78"/>
      <c r="I63" s="78"/>
      <c r="J63" s="78"/>
      <c r="K63" s="78"/>
      <c r="L63" s="78"/>
      <c r="M63" s="78"/>
      <c r="N63" s="78"/>
      <c r="O63" s="64">
        <v>1</v>
      </c>
      <c r="P63" s="78"/>
      <c r="Q63" s="96">
        <v>31818181</v>
      </c>
      <c r="R63" s="64">
        <v>0</v>
      </c>
      <c r="S63" s="9"/>
      <c r="T63" s="9"/>
      <c r="U63" s="9"/>
      <c r="V63" s="9"/>
      <c r="W63" s="9"/>
      <c r="X63" s="9"/>
      <c r="Y63" s="9"/>
      <c r="Z63" s="9"/>
      <c r="AA63" s="9"/>
    </row>
    <row r="64" spans="1:27" ht="35.450000000000003" customHeight="1">
      <c r="A64" s="13"/>
      <c r="B64" s="14" t="s">
        <v>21</v>
      </c>
      <c r="C64" s="15"/>
      <c r="D64" s="15"/>
      <c r="E64" s="15"/>
      <c r="F64" s="15"/>
      <c r="G64" s="15"/>
      <c r="H64" s="15"/>
      <c r="I64" s="15"/>
      <c r="J64" s="15"/>
      <c r="K64" s="15"/>
      <c r="L64" s="15"/>
      <c r="M64" s="15"/>
      <c r="N64" s="15"/>
      <c r="O64" s="15"/>
      <c r="P64" s="15"/>
      <c r="Q64" s="15"/>
      <c r="R64" s="15"/>
      <c r="S64" s="15"/>
      <c r="T64" s="15"/>
      <c r="U64" s="15"/>
      <c r="V64" s="15"/>
      <c r="W64" s="15"/>
      <c r="X64" s="15"/>
      <c r="Y64" s="15"/>
      <c r="Z64" s="15"/>
      <c r="AA64" s="15"/>
    </row>
    <row r="65" spans="1:27" ht="35.450000000000003" customHeight="1">
      <c r="A65" s="10"/>
    </row>
    <row r="66" spans="1:27" ht="15.75">
      <c r="A66" s="10"/>
      <c r="T66" s="108"/>
      <c r="U66" s="108"/>
      <c r="V66" s="108"/>
      <c r="W66" s="108"/>
      <c r="X66" s="108"/>
      <c r="Y66" s="108"/>
      <c r="Z66" s="108"/>
      <c r="AA66" s="108"/>
    </row>
    <row r="67" spans="1:27" s="66" customFormat="1" ht="20.25">
      <c r="A67" s="65"/>
      <c r="V67" s="129"/>
      <c r="W67" s="129"/>
      <c r="X67" s="129"/>
      <c r="Y67" s="129"/>
      <c r="Z67" s="129"/>
    </row>
    <row r="68" spans="1:27" s="66" customFormat="1" ht="20.25">
      <c r="A68" s="65"/>
    </row>
    <row r="69" spans="1:27" s="66" customFormat="1" ht="20.25"/>
    <row r="70" spans="1:27" s="66" customFormat="1" ht="20.25"/>
    <row r="71" spans="1:27" s="66" customFormat="1" ht="20.25"/>
    <row r="72" spans="1:27" s="66" customFormat="1" ht="20.25"/>
    <row r="75" spans="1:27" ht="15.75" customHeight="1"/>
  </sheetData>
  <mergeCells count="18">
    <mergeCell ref="AA7:AA8"/>
    <mergeCell ref="AA13:AA14"/>
    <mergeCell ref="T66:AA66"/>
    <mergeCell ref="V67:Z67"/>
    <mergeCell ref="X1:Z2"/>
    <mergeCell ref="A1:C1"/>
    <mergeCell ref="A2:C2"/>
    <mergeCell ref="A4:AA4"/>
    <mergeCell ref="A5:AA5"/>
    <mergeCell ref="A6:AA6"/>
    <mergeCell ref="A7:A8"/>
    <mergeCell ref="B7:B8"/>
    <mergeCell ref="C7:F7"/>
    <mergeCell ref="G7:J7"/>
    <mergeCell ref="K7:N7"/>
    <mergeCell ref="O7:R7"/>
    <mergeCell ref="S7:V7"/>
    <mergeCell ref="W7:Z7"/>
  </mergeCells>
  <pageMargins left="0.15748031496062992" right="0.15748031496062992" top="0.28999999999999998" bottom="0.51" header="0.31496062992125984" footer="0.31496062992125984"/>
  <pageSetup paperSize="9" scale="75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N21"/>
  <sheetViews>
    <sheetView showGridLines="0" tabSelected="1" workbookViewId="0">
      <selection activeCell="E17" sqref="E17"/>
    </sheetView>
  </sheetViews>
  <sheetFormatPr defaultColWidth="9.125" defaultRowHeight="15"/>
  <cols>
    <col min="1" max="1" width="5.625" style="17" customWidth="1"/>
    <col min="2" max="2" width="22" style="17" customWidth="1"/>
    <col min="3" max="5" width="9.125" style="17"/>
    <col min="6" max="6" width="18" style="17" customWidth="1"/>
    <col min="7" max="9" width="9.125" style="17"/>
    <col min="10" max="10" width="14.125" style="17" customWidth="1"/>
    <col min="11" max="13" width="9.125" style="17"/>
    <col min="14" max="14" width="19.125" style="17" customWidth="1"/>
    <col min="15" max="16384" width="9.125" style="17"/>
  </cols>
  <sheetData>
    <row r="1" spans="1:14" ht="15.75">
      <c r="A1" s="122" t="s">
        <v>65</v>
      </c>
      <c r="B1" s="122"/>
    </row>
    <row r="2" spans="1:14" ht="15.75" customHeight="1">
      <c r="A2" s="122" t="s">
        <v>135</v>
      </c>
      <c r="B2" s="122"/>
      <c r="C2" s="122"/>
      <c r="L2" s="108" t="s">
        <v>50</v>
      </c>
      <c r="M2" s="108"/>
      <c r="N2" s="108"/>
    </row>
    <row r="3" spans="1:14" ht="15.75">
      <c r="A3" s="16"/>
      <c r="M3" s="25"/>
    </row>
    <row r="4" spans="1:14" ht="15.75">
      <c r="A4" s="111" t="s">
        <v>51</v>
      </c>
      <c r="B4" s="111"/>
      <c r="C4" s="111"/>
      <c r="D4" s="111"/>
      <c r="E4" s="111"/>
      <c r="F4" s="111"/>
      <c r="G4" s="111"/>
      <c r="H4" s="111"/>
      <c r="I4" s="111"/>
      <c r="J4" s="111"/>
      <c r="K4" s="111"/>
      <c r="L4" s="111"/>
      <c r="M4" s="111"/>
      <c r="N4" s="111"/>
    </row>
    <row r="5" spans="1:14" ht="15.75">
      <c r="A5" s="111" t="s">
        <v>139</v>
      </c>
      <c r="B5" s="111"/>
      <c r="C5" s="111"/>
      <c r="D5" s="111"/>
      <c r="E5" s="111"/>
      <c r="F5" s="111"/>
      <c r="G5" s="111"/>
      <c r="H5" s="111"/>
      <c r="I5" s="111"/>
      <c r="J5" s="111"/>
      <c r="K5" s="111"/>
      <c r="L5" s="111"/>
      <c r="M5" s="111"/>
      <c r="N5" s="111"/>
    </row>
    <row r="6" spans="1:14" ht="21" customHeight="1">
      <c r="A6" s="131" t="s">
        <v>64</v>
      </c>
      <c r="B6" s="131"/>
      <c r="C6" s="131"/>
      <c r="D6" s="131"/>
      <c r="E6" s="131"/>
      <c r="F6" s="131"/>
      <c r="G6" s="131"/>
      <c r="H6" s="131"/>
      <c r="I6" s="131"/>
      <c r="J6" s="131"/>
      <c r="K6" s="131"/>
      <c r="L6" s="131"/>
      <c r="M6" s="131"/>
      <c r="N6" s="131"/>
    </row>
    <row r="7" spans="1:14" ht="15.75">
      <c r="A7" s="121" t="s">
        <v>1</v>
      </c>
      <c r="B7" s="121" t="s">
        <v>2</v>
      </c>
      <c r="C7" s="121" t="s">
        <v>52</v>
      </c>
      <c r="D7" s="121"/>
      <c r="E7" s="121"/>
      <c r="F7" s="121"/>
      <c r="G7" s="121" t="s">
        <v>53</v>
      </c>
      <c r="H7" s="121"/>
      <c r="I7" s="121"/>
      <c r="J7" s="121"/>
      <c r="K7" s="121" t="s">
        <v>54</v>
      </c>
      <c r="L7" s="121"/>
      <c r="M7" s="121"/>
      <c r="N7" s="121"/>
    </row>
    <row r="8" spans="1:14" ht="63">
      <c r="A8" s="121"/>
      <c r="B8" s="121"/>
      <c r="C8" s="18" t="s">
        <v>55</v>
      </c>
      <c r="D8" s="18" t="s">
        <v>11</v>
      </c>
      <c r="E8" s="18" t="s">
        <v>48</v>
      </c>
      <c r="F8" s="18" t="s">
        <v>56</v>
      </c>
      <c r="G8" s="18" t="s">
        <v>55</v>
      </c>
      <c r="H8" s="18" t="s">
        <v>11</v>
      </c>
      <c r="I8" s="18" t="s">
        <v>48</v>
      </c>
      <c r="J8" s="18" t="s">
        <v>57</v>
      </c>
      <c r="K8" s="18" t="s">
        <v>55</v>
      </c>
      <c r="L8" s="18" t="s">
        <v>11</v>
      </c>
      <c r="M8" s="18" t="s">
        <v>48</v>
      </c>
      <c r="N8" s="18" t="s">
        <v>58</v>
      </c>
    </row>
    <row r="9" spans="1:14" ht="22.7" customHeight="1">
      <c r="A9" s="19">
        <v>1</v>
      </c>
      <c r="B9" s="19">
        <v>2</v>
      </c>
      <c r="C9" s="19">
        <v>3</v>
      </c>
      <c r="D9" s="19">
        <v>4</v>
      </c>
      <c r="E9" s="19">
        <v>5</v>
      </c>
      <c r="F9" s="19">
        <v>6</v>
      </c>
      <c r="G9" s="19">
        <v>7</v>
      </c>
      <c r="H9" s="19">
        <v>8</v>
      </c>
      <c r="I9" s="19">
        <v>9</v>
      </c>
      <c r="J9" s="19">
        <v>10</v>
      </c>
      <c r="K9" s="19">
        <v>11</v>
      </c>
      <c r="L9" s="19">
        <v>12</v>
      </c>
      <c r="M9" s="19">
        <v>13</v>
      </c>
      <c r="N9" s="19">
        <v>14</v>
      </c>
    </row>
    <row r="10" spans="1:14" ht="22.7" customHeight="1">
      <c r="A10" s="20" t="s">
        <v>13</v>
      </c>
      <c r="B10" s="21" t="s">
        <v>14</v>
      </c>
      <c r="C10" s="22"/>
      <c r="D10" s="22"/>
      <c r="E10" s="22"/>
      <c r="F10" s="22"/>
      <c r="G10" s="22"/>
      <c r="H10" s="22"/>
      <c r="I10" s="22"/>
      <c r="J10" s="22"/>
      <c r="K10" s="22"/>
      <c r="L10" s="22"/>
      <c r="M10" s="22"/>
      <c r="N10" s="22"/>
    </row>
    <row r="11" spans="1:14" ht="22.7" customHeight="1">
      <c r="A11" s="23"/>
      <c r="B11" s="22" t="s">
        <v>59</v>
      </c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22"/>
      <c r="N11" s="22"/>
    </row>
    <row r="12" spans="1:14" ht="22.7" customHeight="1">
      <c r="A12" s="23"/>
      <c r="B12" s="22" t="s">
        <v>60</v>
      </c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</row>
    <row r="13" spans="1:14" ht="22.7" customHeight="1">
      <c r="A13" s="23"/>
      <c r="B13" s="22" t="s">
        <v>61</v>
      </c>
      <c r="C13" s="22"/>
      <c r="D13" s="22"/>
      <c r="E13" s="22"/>
      <c r="F13" s="22"/>
      <c r="G13" s="22"/>
      <c r="H13" s="22"/>
      <c r="I13" s="22"/>
      <c r="J13" s="22"/>
      <c r="K13" s="22"/>
      <c r="L13" s="22"/>
      <c r="M13" s="22"/>
      <c r="N13" s="22"/>
    </row>
    <row r="14" spans="1:14" ht="22.7" customHeight="1">
      <c r="A14" s="23"/>
      <c r="B14" s="22" t="s">
        <v>62</v>
      </c>
      <c r="C14" s="22"/>
      <c r="D14" s="22"/>
      <c r="E14" s="22"/>
      <c r="F14" s="22"/>
      <c r="G14" s="22"/>
      <c r="H14" s="22"/>
      <c r="I14" s="22"/>
      <c r="J14" s="22"/>
      <c r="K14" s="22"/>
      <c r="L14" s="22"/>
      <c r="M14" s="22"/>
      <c r="N14" s="22"/>
    </row>
    <row r="15" spans="1:14" ht="22.7" customHeight="1">
      <c r="A15" s="20" t="s">
        <v>19</v>
      </c>
      <c r="B15" s="21" t="s">
        <v>20</v>
      </c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</row>
    <row r="16" spans="1:14" ht="22.7" customHeight="1">
      <c r="A16" s="24"/>
      <c r="B16" s="24" t="s">
        <v>63</v>
      </c>
      <c r="C16" s="24"/>
      <c r="D16" s="24"/>
      <c r="E16" s="24"/>
      <c r="F16" s="24"/>
      <c r="G16" s="24"/>
      <c r="H16" s="24"/>
      <c r="I16" s="24"/>
      <c r="J16" s="24"/>
      <c r="K16" s="24"/>
      <c r="L16" s="24"/>
      <c r="M16" s="24"/>
      <c r="N16" s="24"/>
    </row>
    <row r="17" spans="1:14" ht="15.75">
      <c r="A17" s="16"/>
    </row>
    <row r="18" spans="1:14" ht="15" customHeight="1">
      <c r="A18" s="135"/>
      <c r="I18" s="136" t="s">
        <v>72</v>
      </c>
      <c r="J18" s="136"/>
      <c r="K18" s="136"/>
      <c r="L18" s="136"/>
      <c r="M18" s="136"/>
      <c r="N18" s="136"/>
    </row>
    <row r="19" spans="1:14" ht="15.75">
      <c r="A19" s="135"/>
      <c r="I19" s="133" t="s">
        <v>66</v>
      </c>
      <c r="J19" s="133"/>
      <c r="K19" s="133"/>
      <c r="L19" s="133"/>
      <c r="M19" s="133"/>
      <c r="N19" s="133"/>
    </row>
    <row r="20" spans="1:14" ht="15.75">
      <c r="A20" s="135"/>
      <c r="I20" s="134" t="s">
        <v>12</v>
      </c>
      <c r="J20" s="134"/>
      <c r="K20" s="134"/>
      <c r="L20" s="134"/>
      <c r="M20" s="134"/>
      <c r="N20" s="134"/>
    </row>
    <row r="21" spans="1:14" ht="15" customHeight="1">
      <c r="A21" s="135"/>
      <c r="I21" s="31"/>
      <c r="J21" s="32"/>
      <c r="K21" s="32"/>
      <c r="L21" s="31"/>
      <c r="M21" s="31"/>
      <c r="N21" s="31"/>
    </row>
  </sheetData>
  <mergeCells count="15">
    <mergeCell ref="I19:N19"/>
    <mergeCell ref="I20:N20"/>
    <mergeCell ref="A18:A21"/>
    <mergeCell ref="A1:B1"/>
    <mergeCell ref="A4:N4"/>
    <mergeCell ref="A5:N5"/>
    <mergeCell ref="A6:N6"/>
    <mergeCell ref="I18:N18"/>
    <mergeCell ref="A7:A8"/>
    <mergeCell ref="B7:B8"/>
    <mergeCell ref="C7:F7"/>
    <mergeCell ref="G7:J7"/>
    <mergeCell ref="K7:N7"/>
    <mergeCell ref="L2:N2"/>
    <mergeCell ref="A2:C2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4</vt:i4>
      </vt:variant>
      <vt:variant>
        <vt:lpstr>Named Ranges</vt:lpstr>
      </vt:variant>
      <vt:variant>
        <vt:i4>7</vt:i4>
      </vt:variant>
    </vt:vector>
  </HeadingPairs>
  <TitlesOfParts>
    <vt:vector size="11" baseType="lpstr">
      <vt:lpstr>M10a</vt:lpstr>
      <vt:lpstr>M10b</vt:lpstr>
      <vt:lpstr>M10c</vt:lpstr>
      <vt:lpstr>M10d</vt:lpstr>
      <vt:lpstr>M10a!chuong_pl_26_name</vt:lpstr>
      <vt:lpstr>M10b!chuong_pl_27</vt:lpstr>
      <vt:lpstr>M10b!chuong_pl_27_name</vt:lpstr>
      <vt:lpstr>M10c!chuong_pl_28</vt:lpstr>
      <vt:lpstr>M10c!chuong_pl_28_name</vt:lpstr>
      <vt:lpstr>M10d!chuong_pl_29</vt:lpstr>
      <vt:lpstr>M10d!chuong_pl_29_name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Administrator</cp:lastModifiedBy>
  <cp:lastPrinted>2025-02-11T07:10:55Z</cp:lastPrinted>
  <dcterms:created xsi:type="dcterms:W3CDTF">2023-01-05T01:05:30Z</dcterms:created>
  <dcterms:modified xsi:type="dcterms:W3CDTF">2025-02-11T07:15:14Z</dcterms:modified>
</cp:coreProperties>
</file>